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162EAA18-AB97-4AB3-9A02-80BFAA7AA788}" xr6:coauthVersionLast="47" xr6:coauthVersionMax="47" xr10:uidLastSave="{00000000-0000-0000-0000-000000000000}"/>
  <bookViews>
    <workbookView xWindow="-120" yWindow="-120" windowWidth="29040" windowHeight="17640" xr2:uid="{FF765272-3AD4-4EEF-B361-C77E6200E90E}"/>
  </bookViews>
  <sheets>
    <sheet name="20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K27" i="1"/>
  <c r="M26" i="1"/>
  <c r="K26" i="1"/>
  <c r="N25" i="1"/>
  <c r="M25" i="1"/>
  <c r="L25" i="1"/>
  <c r="K25" i="1"/>
  <c r="N24" i="1"/>
  <c r="L24" i="1"/>
  <c r="N23" i="1"/>
  <c r="M23" i="1"/>
  <c r="L23" i="1"/>
  <c r="K23" i="1"/>
  <c r="M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N16" i="1"/>
  <c r="L16" i="1"/>
  <c r="N14" i="1"/>
  <c r="L14" i="1"/>
  <c r="N13" i="1"/>
  <c r="M13" i="1"/>
  <c r="L13" i="1"/>
  <c r="K13" i="1"/>
  <c r="N12" i="1"/>
  <c r="M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<sst xmlns="http://schemas.openxmlformats.org/spreadsheetml/2006/main" count="69" uniqueCount="35">
  <si>
    <t xml:space="preserve">Grūdų  ir aliejinių augalų sėklų  supirkimo kiekių suvestinė ataskaita (2026 m. 20 – 22 sav.) pagal GS-1*, t </t>
  </si>
  <si>
    <t xml:space="preserve">                      Data
Grūdai</t>
  </si>
  <si>
    <t>Pokytis, %</t>
  </si>
  <si>
    <t>22 sav.  (05 26–06 01)</t>
  </si>
  <si>
    <t>20  sav.  (05 11–17)</t>
  </si>
  <si>
    <t>21  sav.  (05 18–24)</t>
  </si>
  <si>
    <t>22  sav.  (05 25–31)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</si>
  <si>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</si>
  <si>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</si>
  <si>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</si>
  <si>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</si>
  <si>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</si>
  <si>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</si>
  <si>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</si>
  <si>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</si>
  <si>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</si>
  <si>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</si>
  <si>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</si>
  <si>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</si>
  <si>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</si>
  <si>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</si>
  <si>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</si>
  <si>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</si>
  <si>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</si>
  <si>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</si>
  <si>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</si>
  <si>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</si>
  <si>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</si>
  <si>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</si>
  <si>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</si>
  <si>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22 savaitę su  21 savaite</t>
  </si>
  <si>
    <t>*** lyginant 2026 m. 22 savaitę su  2025 m. 22 savaite</t>
  </si>
  <si>
    <t>Pastaba: grūdų bei aliejinių augalų sėklų 20 ir 21 savaičių supirkimo kiekiai patikslinti  2026-06-04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</si>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</sst>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182FFBFB-2250-400F-BC97-B10F6C35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DFB9D0BC-960E-42C5-81EB-33DF8C3E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D3465AA-E56B-43BB-A96A-CC9993CB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15B19CEE-6AEF-4DFA-BD0D-6D653840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E485989-A884-46EF-8BED-A8FA4166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769EFAF-E33F-4F43-A2E4-CFF4985C8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A9CA88B-59A7-4A8F-A87E-A993B01C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6746240-35D8-4B00-B9DB-E1B019DF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3A50C2C-91A1-4E9E-BD31-34637D5C7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E71301B-761A-481E-BB5D-1A07B66C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A828E4A4-7C7E-492C-8B79-4AF89CE7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805A5A5-26B2-4517-8D91-2E0C8DDD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B373CADE-7A55-4C1C-937F-C469E8AC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001F3C34-F7A1-4955-A620-AC3F18E0F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15F08D4B-DBA4-4031-BA80-070D1442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78FCF95-7A8E-4748-849E-48F5174D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1EC0E1C3-0DFD-4CBE-AB05-2C648407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07C2815-CAFE-4B8B-97B4-0D11911D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3FA9F29-C500-43B0-A790-5C836C8B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57C1252D-5C33-4100-99D1-8169C7D09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54E2D2C-494C-43FB-9E9E-28CDA046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8C5313AF-D9E6-46F0-8BAE-D5E9D8F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2B4739B-BAB1-4FFD-AC42-93C0ED3F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73565E6-7ED8-47E2-AA98-5308DC54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8E457C67-4916-4C58-9EE3-2E267CE6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5BAB0205-46C2-4C97-B773-8DD126CC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7735F8F-AA45-436F-9DF4-3D5DD86C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C3A85EC0-F3A4-4E92-B36F-187F1897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5A4FAC2-3B37-4195-B485-2681523C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8CD7E814-71CE-4D55-986C-435F0091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6A2ED053-D5BC-468F-8C99-A0601D5C8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A32ECB9-5364-4D55-B51E-AA02C5F7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DA717917-205B-4CB2-8E57-2B05B578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E2457C0-6D07-4FF7-B415-989BCF0E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6C7BFEE-851E-404D-A94C-684CF0A4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107C7F7-C20A-4ED8-902A-2234B7E8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0811A636-DB14-40F2-8FBE-C11C1AEE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2C517331-ADF3-4A24-AFBB-AB3DD125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5EE1B34A-D683-4184-9A33-ACE4DA15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336EEF71-43F9-49D7-8960-94CC48A2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B4B2D13-6F31-4F8B-A23D-E8045B0E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9BC7A36-9022-4B28-8941-5C8F9822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DCDC74F-2B32-4261-B2EE-58D2A0E85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5CD103E9-FF66-45C7-ADEA-F8EADAE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72FEA3D-6C46-4B56-A71A-0E4CC4C7D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16083B1-32B5-4722-8871-A6D6F93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A1DF092-57E4-4BC6-B260-7A0BAEAC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1ACAE4F-203E-46F5-AAF2-A95B0705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2E89E4A-9AE7-420B-820A-50F4E3C9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7BBACF1-23AB-491F-B37E-C9A9E988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8057D44-B8B0-4C64-8D88-48849D88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2B280D5-120E-43A8-9551-C55228EE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2BBE99F-D8B9-4914-9F8F-8795B63E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55881874-FB7D-445C-A3C8-8BB405672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0C2B72AF-FEEB-40E5-843A-4D37DA2C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B1619BE9-5573-49A8-A507-CEFD7CF5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D6F7EB6A-97EB-44D5-8C26-8E114EF0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93376383-64B3-46DF-817F-B3FBD800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84300CF4-0ACA-42F1-8FD2-2B4CF589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B1AF5189-04EC-4B52-9547-B393460D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6049566F-859A-40CC-B066-55630830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21A8ECC-08E0-4002-B860-F7D7DB2B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239EA89-23F7-42B7-B1CE-588154AF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45F5ADA-033F-4F1A-8466-B93FF46C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F8A14EA7-CADF-4D01-9B26-731FC262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E5E8234-5E13-4082-8986-CB46D9F5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8A94EF36-3D38-4981-9E5D-AD167ADE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5D614B4D-0C5D-4497-9A3D-2AE6331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B7C00B5-C0AA-46AF-8164-31107454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3AE40FA-F181-46E8-BF64-EB08E794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6646812-BAE5-4EB9-90AA-3CD88111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591C8AAE-F1B4-4002-8766-5D8F629D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A0903BF-63DC-4D5C-A15B-B59DA7D0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198087A-C711-454E-A159-2812960B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E7012F6-CF94-496E-9ED1-833E5C2C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059B8636-0FD1-4845-9568-EE97BB58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DBE0C80-4CAC-417B-91F0-D113CCAF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28DF3A7-A4C1-4CE9-982F-7F7B24CD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C9A7CA05-EB8D-4410-BB99-AA2524D8E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4D968FD1-438D-44F0-9E14-2F2E2358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0DFF8FB3-A6A5-4906-B64E-485C8CB1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E27DB79F-75BF-47CF-9D3E-30C93DCB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2C04BF4D-888A-4BAC-93AD-EBEF7A0A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8F26C120-9FC0-447C-97FB-E08C4340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04B91C00-368C-49E5-9B90-1CE26E44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15F3A00-0DCA-453B-B72B-79D6A8F5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44363D4-EF03-4964-AC16-EE6B021C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182F41F6-845E-4188-984A-F9F981FE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AF5A0FC7-7F53-4290-910E-FD3285ED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A721EDD-71E5-4D49-8A46-4CA21EAD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F9EC92F-940A-4971-AF9D-620D154B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B4F2CE0-31DA-43F1-B0CE-ED4D6B43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A3B2CCB-F305-47A7-BF37-9026D589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264C92D-580D-4F90-97EF-950EA212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EE089512-3C04-4157-BED4-48E6DD1B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1B2EB961-CAA5-4E0B-87B0-0A34896A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F3CEC952-45F1-456E-A243-535E5CF3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C16F3FD-E397-4176-B309-7BC79653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854879E4-8B76-4A37-BF64-9D959936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A9CE541-0418-41BA-B06F-7B465C04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92B77914-3309-4CEE-AF50-6937391D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7A27B68-BCDF-4B82-967B-2A4EB667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75D8521-F707-44E0-8C91-70CDE58B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08B144A-E988-404B-A995-0E589AAA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3CBA3DD-597E-49A0-826F-F60172B4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3CBEF36B-F5DF-4420-9E9F-94CA92E5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F85DFD0-4936-49E7-9135-96060C6C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D2679F7-F4F1-4228-B52D-194D01A6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C04A990-88D1-4C77-95E4-83CBA766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A892AFC0-058D-41DC-8C62-3FEF4191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5C6ABE9E-564A-498D-B614-A262D4CF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710BD261-9139-4A78-9F8E-4846E132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5E4BED2C-C7DC-4619-96D3-10B98710A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E14E213-440F-477E-95BF-EB2BF8A8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ACA48380-074C-4AF7-BE39-DA82733C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9B3BE267-5523-47CD-959A-A5E457575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C58D3E9B-CA0B-4328-B734-846A2E9E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ABFD8DC-592E-4275-8FA5-6AFBDED5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74C8D0E4-3BF9-4785-BAE6-431B4B9C4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28651B74-E3D5-45A1-83A9-112D2ABF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1990667-9F07-4138-8876-39E15349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BEE6902A-5024-43B5-991B-DD4097D7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C2115CE-A00F-4312-883E-C8849730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6598BD1F-7EE5-45E1-B1F3-E5D0A91C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E91994FE-3604-4503-AB48-207B5F4C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0D74482B-1BDF-457E-9D93-2EEF23A1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46130A39-1ECC-4311-9093-C129DD9C6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409F9E26-A7FD-49F5-AAC4-6E9F0D15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400ABC6F-4B26-4CAB-B0A6-C9B0CC17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B5A95139-24F5-4565-8AF6-63AA8D00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17DAA76F-8BF3-4D26-983A-09B397A9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DDB87B8-9FFA-4E60-BBF8-C943CA09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D7FD76F6-60D5-4910-83F2-3F7EF07A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5A47F699-D5B5-4663-A12D-61C8CFA1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86CBF85C-2737-43DF-8054-5C016313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739FF661-DDC9-4E65-80ED-4A14E3BD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F1C2C820-0D7F-4253-BC6E-1FCF063A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BF0BCDAA-8713-40C0-A8C6-179855D7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B060374B-1749-4E18-A052-34347DE7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ECA84CE-E7DD-4144-8405-4E279F9E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DAA03F96-D431-426E-B679-38223400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CDCF8C45-FD2A-4B8A-9470-37FC21B3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1D33476B-AE34-4DB5-A78B-A707D7EF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7327AF1-1935-42E4-BBF2-4DAF54CC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0335D85B-65B4-4FD4-8260-5B5C9562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6E4D8270-8482-4D89-A7FB-4B9E30118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9C230D6-2AAE-4D77-8D7C-AFB727B4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80ECE9C-E7F5-407C-BA4E-5966A30F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B8C07DAF-BA34-4DDC-B3F2-4893BB96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466483FB-1C6C-4949-AE15-B26D06E9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1E52EEE2-5AB5-47D5-842B-6E32F782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F262DB96-F6B3-459B-BA84-2931E976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6938690D-B81A-458E-BE64-A001195E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D5FE2E1-65CE-4090-BEA4-CC90E7B6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4256341-7287-4309-8DA2-E2B03817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14D3D2F-4DB3-48BA-A7C2-A54305BA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16972B7-5E25-4F38-9391-D5704BC5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6FD611E2-1631-46B3-B029-B276B7A4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C69FFC8A-6291-4706-B800-19E14D78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45F25BE4-440F-44C0-9073-8A492F77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9A8B0A79-1613-4A21-87BC-7BC40CED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1868AF2A-6572-42C4-B786-DE5C57E3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CB83429-12AE-4BF7-A260-CF599454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448725F-3587-4BE0-A549-28D33ADCE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5D5903C-471C-4B1D-901A-8F61071F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BE67F14-5F51-47BC-BE98-672C8056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AFB38192-8080-4013-84E1-CF3890F6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98CC7CB-F117-4484-BFC2-8CD2EBB90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28B62680-1294-418C-B474-1EF29B44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C7FF3FA-D6D8-4756-8083-0315F4AF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2966BCC8-7D23-4B64-B202-F897E067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9ECF550-C57C-4568-ABD4-4C7C4693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3665BE55-2D0F-4BCA-9AD3-989C6B2D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282E15DD-14B2-4334-8F9E-959C8481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AAAC7D9-3EF2-477F-93E9-75B0E64F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BFE3F75-2D49-4AF2-BAEE-74106EB4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DEC5CC93-54EA-4A30-8479-946C76CC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8205783-4889-4DFF-9C7E-28AD0E2D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6BB469C-C34A-4EC1-900C-6819622F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874AF43A-EFD1-4797-A359-CE74B125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6D1B666-1C0D-4809-9D62-0ADEE5B5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6168A6B-F8BB-48E2-BE24-FE045B75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C02723D-2E63-4AD0-8E8A-276642B23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A8BAAEDA-5D1D-4213-827F-B0B73CA2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27F74D88-1D75-40F3-9C18-23EBD6F7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EA95C8FA-1115-4AA6-8478-18B17978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B46888F1-97EB-41F9-94B5-D3A2DFC49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190673C-8A03-4BA8-85E6-6A135AD7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DF3DE547-860B-4C9B-AFB3-4C23F06E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ECC0CA2-0746-47E7-A0F4-933B9D14A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A4498E2-7B2C-45D9-BDB8-BC07C104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FD20F06-F5D7-4DFA-890E-EDFF98FC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D58A1B6-B9A1-45C4-8215-0FFDF8EE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EA13F29-4533-42AD-A735-560AAFAE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F8970AE-83C9-4DE0-91D4-8722AC2E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AFE4891-97C6-4D88-AC64-0F36CCD4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0A692FB-B4D4-40D2-8795-02082F1CF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74C8FDE3-3140-4133-9CA8-ACF81CA4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5805BF2F-29C0-474E-8AF9-B173CBAE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21FCD97E-1B99-43C5-8FE5-D5741A54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405EEB4-2D32-4AF2-B123-B87FC49F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AC54B51D-BD9D-4875-A55B-CA2FC62C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C1CB6EE-1B35-4A0E-A060-53C95CA7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B7F30CED-E021-4F8C-930E-640F7DB4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05B6E79-1D64-4EC4-ABA7-1BD63D38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0400C7E-F5A7-4F9C-BA73-943A49D1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1880D2CF-5EF9-48AB-B1F3-B6268DFF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AE6344DC-7FD3-4C4A-A9FB-B67F5F7C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7B87031-D9BF-4206-9B77-0E6E89E9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9257E73C-0CED-4021-A37E-099AEBED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7320C56D-162E-4241-853A-4C419330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3CC3FD0-D8A9-4EFC-AFE9-21CCD858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06B5A8E-1680-4A69-81F5-EFFAF32F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8282086-9A8D-44B6-B59F-A0D755A5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44FC4E87-9811-4340-83B1-00FA4AEE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89B3349-0486-4297-87B8-D84C0AED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E45C6A77-F052-400B-8128-0DF2BAE4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C8F8A3BD-3C58-421B-AA31-8A4BB019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6545003D-8265-40A1-AE8E-3004C7DB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AA56E11-8D38-4CCD-83E8-C945A7A3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572CAC0E-4038-4B51-987B-B321BD12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1C40EA2-3850-47BF-83F0-DE599356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5C4AC505-B0FD-4415-A580-9C842819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B7F8B89-0A4A-4A39-B026-C7CB808D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617B2C06-6D81-4D8C-8A10-DE021FC4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00904470-AB99-4040-99FB-68E1E76DD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D6908104-5858-486F-B049-E192CCC0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9893CF4-D1FD-45D3-B71F-ABFA9F25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13769923-C239-4509-B68E-15D46162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285D110-4A5C-47E2-ACD9-CBBBE294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4E86E303-5D2A-418F-8B89-E1CD4CC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C59FC969-9711-466F-9481-5E35CAFD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F9987C0A-E7E3-4486-B971-CB104D68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B866204-227C-4EDD-87CF-3A9E6DDA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543AA6F8-3161-4282-A05C-1D3B0887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FC952AE-60B9-4C5E-B1BC-B1A4B77C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072F8330-E5FC-4CBF-A874-F244800D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4B12756-0271-4DB5-8BDB-38FE6F2D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00286B9E-F940-4830-8F5C-6EB621E1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CE679DD-27D5-4E57-91D9-F97B4DC4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7CD44444-66CC-44B1-96B8-F12432A6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4148F123-72DC-4F46-A6F9-EFC3C0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7046881-C7CA-4ED8-8B36-9931BEFE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531586B-EB72-4551-8065-5658F39C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2161399C-38D6-4708-AEB5-B03B8DE6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2AED5D2-8EA3-4303-B5A5-14B01B87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33C75CB7-F698-4D9B-9194-0B0FA03A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826737D-7B00-4C4E-9EB1-99ECDB1F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721C91A7-1A05-40D4-B2AC-54A0007E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1B498B00-77FC-4E39-ACCC-A832CFCA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7DFA2DE1-6A57-4E91-A877-DBB4C066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3D57C91-F4D3-40AA-9C66-67D357CE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78D7E126-01F4-485A-AD13-885CEECD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BCDB2F53-7900-44EB-8BEE-D1F1C330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EF5603E4-7F2D-4516-85AB-BD33002E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86DEDE8F-1D3D-46CA-AE2A-E4BEAAA7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B3019C97-EEBD-406A-8DAB-E827A499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FA2FC560-A95A-4F8C-ACAE-375993F3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C02A699-1450-4464-B59C-B87BA9A6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3E1CCE9D-776B-44C9-A712-A52BA6DA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C8B84A7-1433-4181-AB6B-1097A4CE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AFF41B9-A9BC-4731-AE73-0276E0E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63115F4E-E834-425D-9A13-4C5248FA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31224EA-3E1A-4725-BD4B-FDB3F867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9A6F529-B669-4A55-A00B-78C268ED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97997451-AEF5-49EB-B454-848CE348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7BD2C228-C975-4807-8ABE-2DF5B815A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8EF384D-397B-44A4-8650-51AAB66E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621BC68-A8B7-4538-83BA-8A3A8DE2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1FB69437-CCBA-489E-B5FE-80ABAA7F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0FFF8F6-4F15-4B51-9CD5-0EF11607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F35E8CD-D16D-48C9-8B19-B754944D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C0C06A16-E264-4011-9B20-C7C0E234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5D97C13-EC85-4A7A-AF2A-6A81398A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B444184-21D3-4FDC-9FB8-493E700B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E47EF06-3AFF-4674-814E-8D437AB8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39816781-FDB8-4D28-BB1C-2ADBE8BE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B2A4C4F8-1184-4576-9C67-17118B64E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F11CFDAD-1F1B-4930-BE54-775C57F6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D4BE32C2-5771-4821-B38B-007EE278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BBBA3003-A9D0-456E-BE89-53E8E164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139046C7-8BB6-4C43-A7B7-99A5AE37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7DA98B78-4203-4C9E-AB45-722B3241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1D951CC2-0A56-4993-A558-CE268CC3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0324A2FD-540C-4308-AB13-0B19FCAE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D1E346B-678F-4226-A408-D6D9AD4E4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1360C6B9-5B57-430D-B8AD-54A67E8D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DC0B48F-A378-4708-B986-F28116A5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33AA764A-0E04-404A-946C-84A7476A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D4C9C0E9-1615-47CA-AD60-AA7DCF23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E24FB89-FF55-4438-8ADF-98C22025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965788CB-AD3E-48D8-AE5A-72479013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3D10E89-8871-4D41-B4D2-D402E3AA8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5F780DD-7485-4A12-B825-B8B3B6C3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2E0719E-8C74-4A7F-8712-BBA46A24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ACB07A04-88A3-4B30-9AA5-F4E87E97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136E7EC-7CA1-4962-8945-A42F486C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DAA554B2-1F05-4D82-A8D5-A68147D2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3F2D24CA-BFE8-4EBC-9BB8-2DF461A3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BA74F3F-E845-4FD9-B156-14E0CEBF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3D5C9CA8-DCE2-461E-A919-96E9CC22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E5A6800-7F0D-4B75-98EC-AA50977E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A573B43-3A67-4412-AA27-2EB79066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5008B52-DF44-4F1E-9D32-A1B63CA2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129152B-90DD-4BEA-B551-F03CBE4C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D1A7B526-0B3A-452B-BADF-39FF5494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3AC99C68-5431-4C34-A2CD-30FCDAC9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72D6428-46AD-4C01-80CF-EEB3298A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87523C4C-FF84-4C31-8939-BA1F831D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F7590B5D-3E12-41B2-9140-FEF49D3A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E1F38B3-3876-4794-B6C2-39C85D60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908C3D1B-486D-46FC-92F9-0C9BBA30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5128FAF-772C-481B-9284-ACA0E9C5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DE7B19B4-9A98-4004-AB18-044C6ECE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E7AF35B-1B8F-4213-8C4F-77EC8BA6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2277E97A-C754-41A2-A9EE-BA72E754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F9C4B224-34CA-4C80-A78E-F1A66D2C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9A489B70-E496-4B29-A6BE-BB542C8F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9562B59D-382D-4416-AB6C-A93783CC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658B086C-372B-40A3-B92E-1E124096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6F9F58B0-7DB3-4DC0-9C1C-D48E7680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C21EB4EF-8A85-44EF-A307-34DC5BE0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31D5D41-1059-4E9E-BE38-B889700E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168D81F3-47F4-430A-88DF-0A1EF353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711CD0F-61F3-4669-8B67-58F4AD3B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C9C14FD6-419F-476F-B580-3253294B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3C8B59B-20D5-40C8-A6CA-328EF274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348E0E1E-E8E1-4183-83D1-8FCD547B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C00A3D6F-3409-4E86-A86D-2827E696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3C171742-ADE4-4BA3-90E5-13C24120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0D3EDCD-06E9-45F5-B51B-0E9B681E8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A037BDDA-223A-41AE-936B-66F90291C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A992B12-3393-4884-9499-B76DACF3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733FCA23-EF09-42D4-A5D0-B92B5B88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544E54B-59C5-4796-9EB9-8E6F11D09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A5D91D11-A409-4063-A74F-F6439FAC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BCFEF28-0BE4-48B2-AE02-478C1DF9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5739E438-53D3-4C60-997A-EFE99552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75633F2-84B7-4820-B851-CEDEC2E3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DA6A9A63-BACE-471D-8420-4B0B3C363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FB735BAD-04C4-4DCE-8FE0-8C31DFBE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CE80DE54-1289-4A70-94E5-93F75C95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F9DEEC2-9058-49F1-B33F-48AF46B8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7668540C-FABE-4754-9859-B9FB1F2C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E0F071E-8DC3-4839-9EAD-B01109F7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D697A529-11C5-4B2B-AAA6-8BD1B11B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FC02D09-9C20-4D21-8C5B-64D1B034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2B5A12E8-45F2-47C3-BC43-C5B15857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D51CD0A-3D54-45DE-AA69-9939FDE93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15F69403-8DE2-4D34-B335-93E9254B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0E4951C2-A304-4AB6-BC42-47131C6B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1387513F-9E34-467A-8D32-FE8E3FCF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6B0957CA-FF7A-4680-A7F3-169C75B0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36F4A02B-6D3C-4F76-89E1-98EE0AE2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C6F975F1-366E-4D26-A958-876E36F4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25B22479-923C-4F59-ACD0-3DE58421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C9D27CBF-7C63-4E8A-98F7-0DFE2BEA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3D1FD467-6B27-428E-A52D-B255A727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7FAFABE4-DE82-40FA-8EE7-F236E64A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081698BE-6814-4A90-94C6-1D5583B8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5F17E977-F4B1-4133-9200-07F8C86D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B9DADC2-1BF1-482E-A558-655CDEDF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6B0B725-AC98-42A8-AC68-3E726FD7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B5F5BD9-24AF-4DF5-8CDF-E5551ECE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2A90AB9-EA50-48E0-9117-84A1B85FC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D2EB7DF3-1FE9-4585-9329-F67F37F0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25F345F1-0FD5-4ECD-9809-31282790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100C782A-0E52-4A8F-9647-2077BE78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736402A8-2AAC-4B11-97B6-33DD0F52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684983A-131B-48DC-8EC7-09529311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D5ADCBA-25F8-43CE-9DB1-35ABC3EA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D9674FE3-974A-4B0A-B09A-62977034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7143910-AFC2-4897-859D-83863E16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3C7A5787-29A6-478F-A9A4-DCC37D0F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6F00FB6-559C-486E-8F49-0B5680AE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F6F1D82F-14A0-4EA2-B0E5-CCCDF5B7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96552D5-DBAC-433F-9BF2-B6C701DBC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A15F5EC2-EB3F-4664-A81A-FB7CFBA4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49CF99F-E761-4DD4-8E67-EE8FA283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BD233F5B-E5A6-4DEE-9387-4757DF27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92C8032-A1DC-4948-8965-70021027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C3FBB43C-DE94-4AF2-99F0-60BA1907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6433806C-81F7-412D-9638-77295FF0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F683173B-17C0-4CBA-B17A-13612094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A86DA0C-C77B-4D6B-B375-C85A8DF0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BA78CB6A-22FA-44FC-9FA6-3A3390DC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322554B-EADA-4580-B52A-520F3EA0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B6703C94-0037-49FD-8BFB-306D195D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E6FA5EB-2A1A-4C78-8B39-62E355E6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B917513-95DF-479E-A10E-454CEBD1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C3154B26-9A26-42B9-B016-2D51A283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ABA01CC5-5DC2-48C7-8B4A-7B2A269F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10317713-11DE-4451-862E-1729877C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FCF75959-0E2F-4019-9B77-0A4A070D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05E1627C-7451-4E30-B857-AB32BD47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508043B-B762-48DF-917C-D43143D02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392F3C9-CDE2-455F-8F3B-86508FBB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344E2C89-6744-4965-854E-9EFDCE1B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2197AA4E-0587-4FCA-9C99-C4DB2304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88628CCD-ACEE-4270-8E16-F5A6E98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DB871BF1-AE24-400C-8108-A0BAC025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639A160-B566-4F69-9847-7397338A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71E4E026-F6B6-419C-83B7-6CF2142E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E87FB6BE-D80C-4EB5-8072-2EC07C02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262B20E1-018D-4730-9DE3-E44B4E5D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99B85895-65D5-4F88-94DE-10C1BB89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3836A7A-DFD8-4407-8CE8-8CD64264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2277F4BB-CECF-45CB-BBAA-0E554DE7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EB4F83A1-61F3-4740-9082-C1E9B2D1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52DEE58-16C4-4739-B58C-A1374CC9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2938F6A2-F82C-4E0B-9E8D-41EF9E1B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2A041223-565B-45F1-89F4-4776EEA6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898036F-CABF-4988-BDFD-F2420440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8F0A7629-97CB-40F7-A74C-E33F5D9C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BD0CC51-0464-4437-B33A-F573B1D9F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BC101728-6D18-4EF9-A3F8-4BD851E4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8C081AC1-ED5C-48F0-9060-4893ED93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0AA082C-0DAB-433F-A257-283C2CE4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6E2C00E-048F-4CAD-9A95-B111E9BD4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D0A66AD-EC0F-4C8A-802F-70DA40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B10B3F9-D69C-4186-9876-A22A545B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B0661D56-305F-48B6-9647-3434A4DE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7D7DFE4-5463-4C42-9275-548571CA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F34DF231-94FF-4B07-90A5-046AC55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F30B19C-D525-40CF-B1D0-D3F44695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DC2E2DB9-F686-44DF-83FE-FECA3DF3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C749C385-B220-4E65-9CFA-109D33D80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12D9B52-3B02-4465-9DF9-F01119A7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7A62E487-0F98-4E7B-B1F7-9E87643F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3CDFBAD5-BB95-40FD-8BCF-03B1E14E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EA796CF-8B87-4479-9542-A5060119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E06A4366-4337-4AEF-95FE-BF1A2E5C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F0D0F82-5A16-44FB-AAFC-6C4F79BF1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CDE4E61-5978-457C-ADBC-C76ABE12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528BFCA-CB72-481C-B023-D27070CC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98A3D5F7-2DAB-4E51-8FBB-EB88B75B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28DFC0FC-9F54-4F30-A6D3-8E284A35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451D0CE-02CD-44A3-B0B1-C6003C52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C7FCAA3E-096C-496E-90BF-9BC8217E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7AB53DB-BF75-4EA9-851D-6B01F28D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A07B802-CC87-470A-8A18-BD84266D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C2485156-ABF7-4993-9269-B45A6DF6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4F03229-9EB1-40B4-A166-C3C3935F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9A4F7ED7-51CB-42D3-BBCB-6DCCB874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24577E8-29CC-4E17-8C67-430F73BA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3260E01F-8911-418E-9E2C-E944B13D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4E3BBF0D-025A-41BD-AE19-9C93CA23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9B77EDD6-30CA-4576-9397-480EB9E1F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2EA6DA70-F4CE-4508-8159-54F0F5EF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D00A58A-8B0B-4DD4-99AB-C9E16388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A31F786-1FF7-4E76-ACB7-21DF8F02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6FFBDC2-0A83-46C6-9565-E0C4AF82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6941CAC-A6E9-4C3A-BC90-9302080A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44E01F15-8FE1-4DAD-8757-EDB5444D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4F063FBC-644A-4837-A7D7-C8A53D51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CE723732-A9D6-426D-98C8-7428833B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0DCC5DE3-93F2-4F21-8DD0-159AF29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F9F1DF24-0FDE-4C8A-B148-D23AE19F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E624B6B-C823-4088-82C4-B5804F54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FE9D222E-FBD8-424E-BFC7-B48346F8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11006E5-88FD-4FDE-9B26-1E51D504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FBDE241C-5FDF-4E91-90F2-E4CEDBC0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5168DA7-57F1-4C33-A7F1-A03034DC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F96DB0A5-57D3-4924-AB60-6D7CA6CB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4050C27-7726-49A7-8B6F-1896188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A48F1EFC-027C-4F86-AAAF-45E893A4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32214DB-4FF9-4D32-BB38-BDE8C375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853E604F-97FA-4F00-AB04-35F833A2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1EAC0B5-FA10-4C34-B37C-97F4F511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F2B42F96-1AE9-4D50-AE1E-A3AFDCD0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AB11EB5-822C-4B28-9424-6E7170A4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70C99C1-1145-4EDB-99E9-3BE2DC7F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E53DD4DD-39DA-44B5-932E-1193EBA9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7EDE4589-5ABD-449C-B166-A42BE7E8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0383825-5AF5-46C9-A930-2E69FAA3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ECE74D38-5211-4E34-A737-B24DA14C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30AE3D21-C974-4B85-A8B5-ACAA5B7A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3D64362-2941-4A39-A977-32AF86CA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E50D6831-FBA9-4340-A786-04EFE436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E4A0954-BB1E-44D1-9AA0-1F0019FD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5D2B846-75E6-4AE1-B84D-24A393E2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FD17BFC-099B-4871-961A-5AF972595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090C91B-8FC4-4CFE-8CCA-33CEDD3C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35145B4-0CB8-462F-A35C-CCBBD644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28E5AAC-6378-41AB-80D1-50FDE231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BB268B9F-8BB8-424F-9BBA-8E6B4517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E08CAA10-0043-435E-9C21-8CC6C2A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B57D79F-A536-4BA6-8DBE-656CEBE4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C967190C-98B4-456D-A23D-EBB56C20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F7F6E6E-7D66-47E7-B77C-91D8A4BF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1CBDA1A-2E3B-46E2-9543-C0B39D79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8E7660B-AB59-4017-A332-D593AB45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B64CF63-FDF5-45DF-8A16-E1B5E666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582443F-2FF0-485C-9474-E47FB15EC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E13FB8C-8ADF-41BF-BF45-83D88FF5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CF4379D3-F6C2-4654-B9C2-7E338FFF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A5610A99-E312-47A5-839B-90DAEFE6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C14AD17-F565-4342-8F77-52858EB8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BF44FE8D-6311-4468-BCED-299D357A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C41F118-4BE5-4FB0-AD11-1DA27ABE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C67315A-27F1-4A74-8665-6A87CBC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7D6162F4-D687-487F-85A5-05D577CE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520B3A7-950E-4155-A630-55D996AB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B31F63E3-75B8-4E7A-AFAC-CB61BFF4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2929184-5044-4772-8A73-CFB6F8F3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A38876B2-31DC-4877-A705-35A56184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77AA71D0-FE78-46FF-9F35-96A02162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F2E345F0-5568-4215-89E4-3F31F428F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30D6B27-F088-464B-A666-E148D39F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C411FCB3-B91B-4122-BB3A-C1954296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86558ACA-4DE8-4D9F-90D7-B4EBEFDB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E1AF3094-E93E-4260-8801-7857CF42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F95B8A6-76BD-4F35-A833-ECBA073C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F36388F3-7416-4532-9F8E-0117FC21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4D7D9DEE-3150-4754-8E9A-EF53048D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1DEC80A2-2D81-4CBA-9884-69775CBF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AE65EF12-FBCE-4B13-9AD9-8E8559E3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D8C08753-2C08-411D-8066-77A0295F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2079CD5-CA0D-4F63-B9F3-A6208A3E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5AE5B4BF-A1E1-47F2-9847-BCF7C316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C5FA0290-5705-4013-9B1A-C2C2E76F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21C99E9A-2B4D-46B1-B33F-733E888F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0022667D-924A-4353-A522-1114FA62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6C943843-B611-4462-9D7E-4B5714F6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B83104E5-3B03-433C-A191-C9A65ABB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2A0DD531-D07E-4578-83E5-7E3C7927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2C48EBA-95B6-4499-8FFE-B499901B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66A7CFDB-1A95-4B74-83B8-EDB4102E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3C6E4E51-A8F8-4EB2-846C-0AA6B758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D678B42F-BEBA-4686-925B-44959E6D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EF332256-287A-4799-AD75-2B5E2AFF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D76509AB-4D34-4E24-9E16-31BED5E2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95431A9-78CC-4605-8890-3149A4AE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C493D1F3-2CBB-4284-880C-B5296271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A9F96CE1-9DD7-429D-96FF-944A0DDD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37D0A634-D651-4EA7-A188-C27497B8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8C18A0E-A6FA-4634-9E29-85544ADC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8179CB1D-D473-46F4-9A10-DFE5786A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C1517F2F-96C0-4C74-9859-B14465D1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D63FD0FE-A5F7-4F7F-A7FA-1F12E329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5259955-2606-492B-A6E7-B477EAA7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4C7F9A11-D7DD-45C1-95D8-B197AD67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168EEA8A-76A3-4FFB-A10D-9D05B4CC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2CC65748-E107-425D-8871-8A5368F4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0EA75C36-033A-4E4E-868F-CE4B9447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BDB3F7D1-74E7-4BE9-9BFA-40A4143A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28DBCC9-5195-43E9-8C19-606B9D4A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F7C82C5B-1057-41D3-8C03-EB18F0AD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1B102D0-39B0-42BB-8D91-5B470494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D2BD359A-EE18-4912-82D5-0ADCCEF7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C96FDBA-2238-4404-AEC1-07108BF4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655C6CCA-708F-42D6-9B7A-ADFEF624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002FCAF-A677-4B89-995D-768CB666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67627B75-FE61-4D93-AAF2-DA511309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4389C53-B7FA-43A5-9AB7-E361A2C7A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77C2693-C1BA-40AD-BCB3-ECF67025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EF16E2B1-CD46-40D2-99AB-891A1A52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A24A5C51-590B-4469-848F-F2CED11D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BA116E6D-C86E-41D3-BE16-FDCA3919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751BA923-B95F-463D-A970-804EE3B4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A50FEF7C-2C6F-4739-A356-404DDA5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984B46A-7A35-412D-9B6E-0A6566C57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A8DAAD3-C34E-42AD-BE83-188880BC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3AEB3A9C-1570-45D7-957B-71A2FAD5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41165B1-3677-4A70-B420-6B4D4EFF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0425E9E1-AD7B-43D6-A88A-BE6D9C539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40E1C666-8006-43F2-944F-23144C24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BFBBF432-CBA9-403D-A7AE-E4B8D5920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419DE2E-16B0-414A-982E-46A2526B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CF6F1C82-BAF9-4B0F-848A-B6FAF111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9BBA455-C1A3-46AF-96DB-9A2FCDC5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7389A0B0-A8C0-4BF9-BA0E-877D0DC8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AC878B62-E9A8-43D1-8809-CF4B693C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1AC5DD50-D275-45B5-A5D8-CDC51F00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B9DDF1AE-4D5B-47CF-A365-B540D452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F8EFC8E6-86DA-460A-A6C9-A6A229B3B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D47D779A-2C0D-4D78-9CBB-F725AF03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CB8EE7B0-F858-4B12-9DEA-20095CBD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519C6F73-7A0A-43FA-8544-6FA76403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EAAAD971-AFC2-4B48-ABC2-982B2A13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D8E66B5-02A3-422D-B74F-B00C7E089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ECEB3545-1747-431E-BA9C-B42B827A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C7D143A4-4E78-4D85-8373-BB876A84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784EEFD-2A28-424B-A05C-45236C62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27875C8D-8F0D-4685-B0AB-45466BED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3B1DE58B-E45A-4057-BA18-B77F5D8A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D765FB96-785F-4E42-B712-99AB2EE9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0C4A7DB1-7571-4E79-806F-C174D64B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11AEA6C2-5137-4AF3-B1DD-4BBE3132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A7F49183-8B63-4B35-832A-78FC065D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319FD1D-97AD-4C35-A7E2-C1AA86C2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735BEFAE-5363-40AB-973A-D453D6D0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6F9ACF8-0645-4387-8BD8-CE512071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837D5B39-9561-4AA1-B3F3-81C5D72A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D598E3E6-3EEC-427F-9465-07CA3ACF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1E39F144-B67A-49F8-949B-A6718AF5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9C7B10A-6673-427A-9331-540D3526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3581C601-8D8D-445A-B905-0400E373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316BBEE4-803E-4D74-B046-674B66BC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278F7A53-D4E6-469D-B839-BA0ED2B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B2C9FDD-CC26-435D-B486-D3FDB270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747A126A-3AD5-477B-9EB0-8B62623F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44AF662-10AC-49B0-8208-ADB511FE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350DC821-DCEE-494E-A454-B96F6839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F76E8F8-694D-4B90-9747-2EE5E775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75AD8893-D31C-4BC7-B3E2-F3EA86C4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7231BB68-BCCA-4E41-8042-98FEE1E1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ADD7E55-FB81-4601-BEAA-60D8DE4F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C0574FEE-7448-4A39-BE19-6739B745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B63DA5A-7E28-411F-AF90-29F997C7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296DBBE-BEF2-4748-8950-A260B0F3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01E259C-88EB-4A8C-81FF-A6076C8A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0807ED6-9436-4BF7-8948-0FC656FC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8200317-5B9F-465A-A752-CAFB7C52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79FC5F1-3382-4EF4-B678-78027910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FC4D24ED-A98D-495D-BFA5-42BE02CF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27EDF981-AAF6-404A-9FE2-B38CD1BB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45E7555-B9C9-453E-A492-BCC2E96D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7AE4015F-0C52-43D2-9753-B578A2B7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2FF8A0C-2941-4214-852E-186663C3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D1A2BEBC-A6D0-4853-BFE3-AEF8158C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2A9C6A9-2EF5-4B8D-B43B-D174778A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7A4AACE-D45D-4078-BB0A-6B9246A1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BA2BF73E-D097-48F1-B942-D5295929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5BEFE19-8E52-4230-9B04-AD060750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298D497F-54FA-423F-BD7D-01D36DFD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AA6401DA-00EF-455B-9920-2C4027E8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B85962F0-AC66-4A87-8FE3-20B9675E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5CB53EC8-B888-4044-A3B8-7DD5DCB6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015D2EC-5AAD-45C7-89DB-E009BA4A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6B97674-A30D-49EB-B490-E41764AD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980C915-3345-418D-B397-E0917B83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FFEAA428-7D2C-40B7-9473-BF31CC6E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1587AB5-C3EA-46ED-A276-9AA0DEFD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E01F9C14-B2B5-4766-964B-B3C6CDE6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F0067E1-1A5F-4877-ACC1-CEF4CAE3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935DBD0E-0B9F-4F34-90BC-D9E97F6C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C761B764-D546-40ED-9E40-AE220DB00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E3F459EF-25C1-46E0-840F-067A1BCA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D8D87656-9329-4A64-909D-4DE610BD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9885181-7147-4863-A724-5A6858C9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65D5D8DA-2918-485A-B633-81A45D54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B86EACC-CF8E-486A-9496-2892C3FF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02FB93B7-3F7C-4EBF-80E8-B082FD03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3787CCF8-A8AC-4049-89C9-6AAF8FC3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AB38FF2C-83C7-4E49-AA24-60CDA9B50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1E4E3C41-25BB-4BBA-BFDC-1732504D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8A8F58C6-EF2F-4614-B276-2E76DAF3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203F27C9-894D-4109-9C84-2F3AAE0E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52DB0F1-D0A1-431C-9091-A9A93241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5DC66D1E-BB3A-4D4F-8C1C-5CA5A9AE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81CE58E6-EDD5-4EDA-9326-31E61340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D773AFE-6197-4602-A32D-9A50461B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334E1117-5AC2-41DA-A0E3-901B83AD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3084C296-2EEF-48B6-ADB7-1E5C3C93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8AD5EE84-D65B-48AE-8BF8-3E96DF1B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4C93E428-2AE7-4A38-8DB4-919948B8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A67717D7-1BB4-4537-A109-32C7B349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65B39A85-8247-4B61-B791-8962E71C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043633C9-5989-406E-81FA-DC8B79D9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49ED9BB3-21A7-4AEE-85D2-1FEAF62F9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94210C0B-5D0F-46F7-98CC-32DB2DF1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EDE1C6DC-20E6-49B9-BAF4-51EB5978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56069017-F36B-4110-A12F-A3BCF724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FF89FBB-F549-4445-8247-1B897A6B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120CBA0D-FE1F-4839-8012-2D6335D1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A9B0EFFD-67DC-4715-92C8-821F085A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6405C8B-529C-4C66-B110-F71445DF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A3329584-E02A-4A8D-8110-87FC8705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C79213E-9657-4FC1-8475-6DB4C614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852BD74F-D4E5-4B94-8CF8-740AD1B1C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2939E0F-B2A3-4916-9881-31008439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6FC4709-3321-464A-B156-07AEB86D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FBAE5A2B-FC87-4229-A747-1FCF4735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662C92C8-2830-4A14-B0A6-E193BE05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E5D49A8D-3363-457A-8EC3-5BB273F33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AC02F2AB-5473-4673-A014-CA04861C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D1C66DCB-F7C1-4B36-A47B-BF3B5219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610860C4-72B8-49B0-BE9B-F2F639B2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E93D7ED-CC80-4ACD-A9D3-B66982BE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8952301-24C4-4362-B85D-BD2B9351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F8984F53-FA0B-4948-A44A-A0B70FCD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DAD6225-AD40-4F34-ABC8-478BD9EF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A01C8B72-50CF-4123-B224-84664920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33474349-E46F-464D-93F9-E718AAF6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E745D4EF-DF9B-4B63-88A4-65272B5C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C1066CF0-3ADE-410A-B04A-FDFBDCB9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7A3B65F-4128-42D1-8406-20B40DC94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C41F0482-DAD6-460C-BEBA-C38AB6CD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4C950C65-BB72-49AF-AA1E-742DA563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1BBE70B-B466-4C12-995E-025B7000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BF7D05E-C1B5-4453-93F5-1C6B5FC4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9FA6E33-CAE3-4A22-A01B-664C22FC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556691B0-FF87-48CF-8A59-391B5E74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6F9D02A-9C9D-4104-91A2-F89E6D43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1B38844C-03C7-4249-9A74-A2543A5C4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BB676AF3-06BD-4854-8C2D-69876EA6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F8A361C-89AA-4805-91E5-26AE985B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F8574096-5223-48DD-9C02-EB7FE7CE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A0D6D02A-259D-4990-A245-C0AE7181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DC18D76-AEE2-4ECF-A955-5E03681F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7D00E028-2C05-45FF-99BB-43AF420C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08E9295A-0B59-4676-8836-E021D82C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6AC9AF5F-11C3-4F8C-8FD5-130E7647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E9286BCD-503A-4C95-BA70-A834097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7D16941D-5367-44DB-9A88-87EFB9D3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A8D9FB6-C231-424F-AE66-0E0CC3AF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876CCFC3-6D9F-4AFE-B0B2-8A2ABDA1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2E9A86BF-639A-47CB-832C-9EA177A7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D500B4FB-C360-4891-97E6-93B85754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7ACE2C7-E492-4637-AC24-4830534B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E930A253-F7B0-4BE4-87D3-B75752B2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50303D95-E214-4021-AC24-B40B23F2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024247B-85E6-4D0A-B169-D412FFEC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57025BE6-4CD8-4345-AF46-50A8A224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99FF0B36-B603-46E6-8320-9E4607FB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5592224-7EA4-430F-8BD7-DE512C58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8AD39B31-8EE8-4FD7-A59B-B85921B2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2735072-1FA6-4CAC-B33B-E52C37D10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3CF1C8A0-7BBF-4368-B2C0-9FCD9D97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68793D69-A938-4BC7-8277-C26CF4A0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26E87F7C-594D-41F8-B9A8-630C7A2B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7E7F3DA-9479-4C99-88F3-F0F10DF9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01CE5972-CD40-4288-8E3E-C154D671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61FB0736-01A3-4DD0-8CC5-4657CF1C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85E97861-547D-489E-963F-CE294F2C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1873A3ED-6C18-4595-AFCE-017FC534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512AB94B-973A-4E3F-92C0-429268C9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3A305F5-4AD1-48B5-B77B-47E82DDD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D864B94E-D489-40D8-8C2F-3F05D2C5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45E03DE2-19DB-4B39-8825-694A3F0E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AB6D7793-EF20-420D-9AC0-E727D99E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505C870C-FBF6-4432-9970-90B3C94A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8DE9EDB6-EC93-4920-A7A3-0DD0682E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8746555D-3C19-47AB-A48A-E35184D0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4F988680-E19C-4957-9280-CB01F461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2C7A1BB3-5AB4-4DC1-9EC8-03EFCE79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FB8E7DDC-4982-416E-B1B2-31F435C7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683B49F7-3531-4F79-AF1C-FFC3FB92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D97C18CC-EF4C-4698-914A-3449E421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0B12EF0F-4AB4-4FCD-B8C4-26D7CEBB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EDF25E07-3BFC-4D9A-8204-B9198CCE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1651F0F-2266-4846-8A46-A1B6451C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8390B15F-35B7-446E-B8EA-1D691B69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77F42793-7973-41D1-8984-FD08028A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750161EF-676D-41C5-B378-5AB36DD1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7F77BCD0-9019-47E0-9DB0-5C5875D0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EFAC601-3C76-4001-8FC0-9F9A72EE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0073B696-7222-496F-A0C8-63222A247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CB096468-09C7-48F2-A6FB-171E518A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94A4264-6634-43F7-80EF-BC69E56D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4AED4DC4-E737-4490-BB73-CA4F2150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1625D67F-D5A2-4E2F-88A4-1CDCD278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394BC969-D7AA-4896-B445-9C0AEFBB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B326FF01-67A4-49A2-BF44-600CE514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0CB24FA4-1689-443B-9FB5-0B30FA41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00903CF4-35CE-4AA5-A5E1-3359F321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8316F408-7CAD-4225-9961-01B129B2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47D8FD7A-F938-49E6-9019-F68EE96D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9F684AC4-BFC7-4CB8-ADB3-D47CC12F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63675B9-4CD8-4FE9-85A5-1C3079989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2A06580E-4EE0-4D9D-BEE9-0880884F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249EB5E8-38F7-45AF-B105-ABD6FDE8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98814032-B0CE-41C8-86C0-4E914DD9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B87373B3-4588-4720-A69E-E0544AAF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BBD90823-80FF-4AF8-B737-840EE5A7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38239A2-14D7-4E3E-8905-1B70DFC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4DDB25F5-A8B1-4DAE-8A5C-17E7EDC2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E960CC24-99A1-4C5C-B8B6-9D43CA2F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20DA0A89-7CBF-43CE-9101-1404B91C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1F27BF50-5628-4D4E-8B43-734BDDB4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B93E6789-0E93-499C-A1E7-A2BC6026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922FD82A-FEBE-482D-B89E-74C51F60A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B90E9184-F225-49C0-85B7-876BF32A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085228D7-CB6A-4AF0-9EED-A61A4B8E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9DF5D143-8097-4AEC-9C70-46EDE723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491F36BF-46DC-49A9-AD87-EAA40BB3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D6735DD1-91AE-4AC2-848C-E2DD9352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D3348FC-DE8A-4D65-BF46-88BEC417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7ACD699B-939C-41AB-B526-7E0C4CBD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3974F019-3E7C-4587-B41C-254CB45B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DFEF6D34-F5E1-4588-9248-B2D41E4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9D0467B6-0A61-4EA1-B06D-292DC573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E3F6E763-E21D-4E63-A59E-E0237052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5186DB43-FF45-41AB-825F-225FC439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FB2B9A4D-B86E-498A-8CD7-FF83E09A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C593F813-5E2A-4136-8E94-7F990A960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87ECD17F-9AAD-4494-A012-750194EE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640ADC67-8D4F-410B-974F-6F504A3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19F642A7-A3A3-4D94-87B5-53C30393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22FE9452-7E55-447F-B929-5C8F5C4E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5EA96AAB-1932-4F80-8359-82204358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06F6CCC9-D7E1-4484-9345-D945D69A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1C2E7000-F8EC-4F31-9091-6CFAB586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963F9FD7-5232-45E0-9973-04FF0D6A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367B8E8C-7ACF-4BCB-B249-BFE05DA4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EFC8536-E911-4E69-ADE5-3584C95C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1F252FB6-7969-4BE7-85E1-ADE0FCA1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BC6B41E-FAFD-4DD8-9AAA-5D2B3D37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2FE295C0-CC1F-429E-9407-3DBF4B67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CABA929-4681-474F-9423-DF177B9E1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934238D1-2531-4AB9-B455-E3907AB1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88D990BE-2D48-4034-9CE5-08B90003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38CEF8CE-2DE1-440F-B94C-155E0013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5EEF04DD-39CC-4D3E-AB1C-99A84E87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52CD3246-967C-4C1A-B93E-1AE50F9D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F190F2E4-4273-46A6-97C7-2C4198B0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0060F020-5428-4C60-A9F9-4D1C728F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3AA72F52-E97E-44DE-B2D3-103CF278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A4AE69CB-B1CE-4266-9F87-0BAB6C0B4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CF649CFA-16AD-4CC0-AC2E-721CD45A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DC4627DE-D809-4884-B4AE-724A6A22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2692DC30-0A53-4CA4-B458-F9008356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5E81EB9A-CEFA-45DA-AAF9-207902E0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5BF8142-3BA5-482B-8871-EC0A2095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D93FDA16-07BC-408C-8366-5D10C919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AF35DAC-1012-4EEA-9D9F-2C1BF752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BD7040AD-A36F-4CF8-9A5A-62689438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2C824C39-F079-4784-859C-19042AB6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23E215A9-1C7C-4265-B99F-5706029C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CC6AF61-475F-449B-95D1-7DC79B45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FF43EB97-4CFF-4242-AF53-73E8EB6E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C374623-CC44-43AB-A354-EA6B20E2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EBAA51E5-8810-459C-B999-526C1048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BB6969F-824B-4B36-A07D-9B087459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B1C4E6C2-3006-4AA2-816A-2D9FD049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F1D97400-BD89-46A2-8EEE-89CC02ED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5C5F071A-05A4-452A-9E63-7DE54A86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774E5046-177A-46C5-8A2E-6AAA6D33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CC02331C-3573-4489-A7F7-CB2F8290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E5D77D3-38FD-4DE6-B611-C24453C7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A92B6065-3110-4690-9E55-7EE12B4F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A523BAD-A75F-44A7-BB60-5269858C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622F2B51-6454-43F2-A077-69A9080B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CD853B1C-16F0-4B8D-9DB2-2C5A3092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3AC08C0B-4A77-497C-8C2D-AD4FC4C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47E7AEC5-9426-4022-B6E8-5AC182A9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BE66083-4D7A-45A1-9156-78A40B71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7EE17D4D-7E40-4C81-BCD3-3F68AE16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94FA4B33-3BC3-41F8-9457-70A4A643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74C63C14-BBA1-4305-89E8-5D60675C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39FC6A68-6E9F-4692-9636-9012606A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4785E52-AEFA-43BE-9AE6-74296520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45E7066C-861C-44F1-A9C9-D5B8E6203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6D85C91D-121A-4AFC-993D-ED37903A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3823FB54-F247-43AF-B5B2-B6EA66A8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C2F79325-9229-4466-A17B-E99A8CD5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CB64E9B8-1BC5-4D97-B7B1-53327E00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F9263BED-0E9C-40A2-B2D1-71DE6089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AB329A03-4AC9-4E51-92BF-3B6477C9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49BD19C5-1517-4B95-8218-6D71700C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14EAC721-B552-495F-B79E-950B4EFD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1AAB9CB7-90B4-4A39-8114-C3F0EC93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D917F2FE-7CCD-47F4-8C6C-8ED36272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C14313C-CF03-4A77-9F06-7DE7B29F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C711C248-DCAF-454D-9EDF-0B893F3A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849A37A5-D970-476D-B010-6374DE7D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7FC8000B-839B-487D-8C7E-159EBFBD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5F3E2E02-2B45-4A44-BF19-65292EF7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A7AF4B37-F54A-4804-8763-1ACCA5BA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B37CB493-3A0F-41A2-82C4-93A2A5EC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B61956B6-C964-4BB1-BF58-E2C8904C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70B4727A-6D10-4362-8F1C-69E0C507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CF485180-A216-49F4-8242-582556FB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226FDD6D-C673-4011-A475-C1BA80CB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9C28ADE3-1E40-44E6-A47E-E853F527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A5E7A59-6DCE-485F-84FD-2ECAED1A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23EA8159-5DC3-4597-9C92-014ED8FA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E1C2642-C30D-4A33-82B0-DEA6A6D5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5ED96991-7828-4C4C-BAC6-F8D4859E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B97A8B1-73E4-49F0-9EDB-3DF35FC2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56F6F761-68F7-4FB8-8A88-8269ECAF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16CFB161-62F1-4B5B-A543-35AB8496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DED90DFC-1800-4525-A4D7-831B31A3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93BC5670-D73B-4D9A-B79C-7069A549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D461A40D-202F-40E1-831C-815C6A4C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68530AF-BCBB-452E-9A50-8270A179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06E5A4F8-6AA8-48D9-80EE-B88E78D3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EFB7526-C893-4C7C-92F2-AF749F69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5CA7DD89-3826-4DCC-95FE-16B53758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185BF95E-6844-450D-A2DD-D9E5E5CA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7E43F71C-1CC8-48C2-9197-59A88475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DB7121C9-C61E-4EB9-9CA3-C5DA77A7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F13E026F-18F7-449D-947F-2BD3C75F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4E157894-53C4-4D79-9ECF-FE9FA1D1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B24F78BD-8499-480F-9D28-E0B8FBA3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3E5D05E5-3D9B-4763-B9BD-4150F729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DE7C4C58-42E9-406E-A770-FBA08CE0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25694F2-9C84-485E-92EA-9333551D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845B962F-81D6-449E-A442-B23B8ECB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8D6B9069-C005-489F-B31D-25833C83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69B83E53-922E-4236-9477-71714093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DC07901F-78E3-47B6-BB75-41F016DD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E57619B5-09C8-461F-8649-7AAFDBEB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F16BFF4D-E183-41FA-B425-33650A17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48B87CAC-D701-460C-833A-00355203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E243765D-B9F3-48B2-BD7F-E8D68D07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E5004AD9-B306-46DE-8937-1265EADF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64452C2A-8883-42CB-B2F1-FC393EA3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E29AD2ED-F636-46D1-9609-4F6F42B2A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412D4473-970F-4360-919C-4D7C1812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E72055F-F2CE-4F1E-9DEC-415FDBE2D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FA2F487-FF58-49B9-BB81-7DD7E81E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F3F41298-9D96-44D1-9541-404BBCEC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ED347BD1-68E1-459A-97DE-4E2C5BE9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4898AFFB-678B-4DDB-B7D0-0A0C2618C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DF443C09-5B15-48AC-924D-058EC356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5DEB08BE-66B3-4B38-A125-AA22738A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CC6F164A-9A70-43EB-86AF-DFF9B0E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FD61B38A-D860-431D-81D8-F1AB5071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52F3E5F-4003-42AE-80CC-151FF85B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19EE5B6D-3E19-4B44-95D0-46356867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AFECF2B-1426-4253-B697-4849F80E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52FD2EA5-4C0D-48B4-B0DF-5A121891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1E01AE7-3259-4F94-BA32-46E237B9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0F6F4C9D-8BA5-49C7-8D7B-9FF57936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D8B10839-CB7F-46D8-A3CC-DF4CC80DA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B99021D6-1086-47F6-BA64-F3CF30CA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944989EA-7BD2-4394-B47B-75B228E9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08A8143B-92BA-4086-A45E-38CBEB10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97977C39-5929-4F94-9F9C-A697FD15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0A0B2659-CC4C-4765-8303-E0E151F0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33B232ED-20B2-40B1-97F6-6A53B5D8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2E461B92-C588-4C78-A5D5-441E0BB0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57CA8A7D-82AB-47C1-A3BF-F6BBE66E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C1E81C7B-982F-480B-9F2C-64B7623D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DB69701E-37C7-45FA-819A-F0E33697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FE72E915-8B10-450A-ACAA-03C03D34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C812DDD7-3560-4A20-BF12-37BA389FF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E7C98834-C24F-4010-9BAA-33FD9903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A166345A-79D1-4124-80CC-5C691386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9EC24D6B-29DD-453E-BE90-895B138B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1B530C3B-0766-44D9-AFEE-CE62A31F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AF2B8E25-7E8C-4B67-9C0B-7B48B89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65CC84EC-3025-4FCD-9082-8E2FB928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B6EB0C3D-3A96-413C-8980-BFEF1514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5BE7A963-364A-4A72-AA45-98086495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2F875DF3-F8EF-4059-8976-54BD6B02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52C32FD7-37E5-4A09-BA66-C5D3FF6B9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2BB395F9-A2EF-4E7B-AC91-79204ADB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05E5E9F7-5704-4865-96E1-1992A548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BE386B62-4A05-4B93-98F6-EE353D7F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498E9D0B-85EE-4521-A177-3EB996D1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CF5CA61F-A045-4BDD-892E-20B30257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B0982737-07ED-4187-8554-43B7960D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1105CDA1-4E99-41CB-9FFB-56758515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B8E92F7D-D72A-436A-AB9A-3F56747D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3C17FD86-85A8-49AF-AED2-76E7CE25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75D695E-68A9-4F56-B885-EC29F86B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42EAB797-11C9-40A2-8314-21353004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9CF3-7E1B-4588-883E-EE515513900F}">
  <dimension ref="B2:W35"/>
  <sheetViews>
    <sheetView showGridLines="0" showRowColHeaders="0" tabSelected="1" workbookViewId="0">
      <selection activeCell="AC60" sqref="AC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11956.470000000001</v>
      </c>
      <c r="D8" s="22">
        <v>22189.572</v>
      </c>
      <c r="E8" s="23">
        <v>11776.210000000001</v>
      </c>
      <c r="F8" s="23">
        <v>12661.197999999999</v>
      </c>
      <c r="G8" s="21">
        <v>11122.041000000001</v>
      </c>
      <c r="H8" s="22">
        <v>12892.665000000001</v>
      </c>
      <c r="I8" s="23">
        <v>13591.382000000001</v>
      </c>
      <c r="J8" s="23">
        <v>28947.394</v>
      </c>
      <c r="K8" s="21">
        <f t="shared" ref="K8:L23" si="0">+((I8*100/G8)-100)</f>
        <v>22.202228889463726</v>
      </c>
      <c r="L8" s="24">
        <f t="shared" si="0"/>
        <v>124.52606966829586</v>
      </c>
      <c r="M8" s="23">
        <f t="shared" ref="M8:N23" si="1">+((I8*100/C8)-100)</f>
        <v>13.673868625104234</v>
      </c>
      <c r="N8" s="25">
        <f t="shared" si="1"/>
        <v>30.454945232832785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1082.6010000000001</v>
      </c>
      <c r="D9" s="30">
        <v>286.12</v>
      </c>
      <c r="E9" s="31">
        <v>890.024</v>
      </c>
      <c r="F9" s="31">
        <v>374.47699999999998</v>
      </c>
      <c r="G9" s="29">
        <v>537.827</v>
      </c>
      <c r="H9" s="30">
        <v>403.07299999999998</v>
      </c>
      <c r="I9" s="31">
        <v>746.51499999999999</v>
      </c>
      <c r="J9" s="31">
        <v>13703.534</v>
      </c>
      <c r="K9" s="29">
        <f>+((I9*100/G9)-100)</f>
        <v>38.802068323085308</v>
      </c>
      <c r="L9" s="32">
        <f>+((J9*100/H9)-100)</f>
        <v>3299.7648068712119</v>
      </c>
      <c r="M9" s="31">
        <f>+((I9*100/C9)-100)</f>
        <v>-31.044309029827247</v>
      </c>
      <c r="N9" s="33">
        <f>+((J9*100/D9)-100)</f>
        <v>4689.4359010205508</v>
      </c>
      <c r="O9" s="26"/>
      <c r="Q9" s="34"/>
      <c r="R9" s="34"/>
      <c r="S9" s="34"/>
    </row>
    <row r="10" spans="2:23" x14ac:dyDescent="0.25">
      <c r="B10" s="35" t="s">
        <v>13</v>
      </c>
      <c r="C10" s="36">
        <v>1583.69</v>
      </c>
      <c r="D10" s="37">
        <v>455.137</v>
      </c>
      <c r="E10" s="38">
        <v>2338.5769999999998</v>
      </c>
      <c r="F10" s="38">
        <v>5262.3070000000007</v>
      </c>
      <c r="G10" s="36">
        <v>2232.625</v>
      </c>
      <c r="H10" s="37">
        <v>5391.826</v>
      </c>
      <c r="I10" s="38">
        <v>3688.4279999999999</v>
      </c>
      <c r="J10" s="38">
        <v>4773.1440000000002</v>
      </c>
      <c r="K10" s="36">
        <f>+((I10*100/G10)-100)</f>
        <v>65.205889927775587</v>
      </c>
      <c r="L10" s="39">
        <f t="shared" si="0"/>
        <v>-11.474442980912215</v>
      </c>
      <c r="M10" s="38">
        <f t="shared" si="1"/>
        <v>132.90088337995439</v>
      </c>
      <c r="N10" s="40">
        <f t="shared" si="1"/>
        <v>948.72686685547433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8134.9580000000005</v>
      </c>
      <c r="D11" s="37">
        <v>7339.2049999999999</v>
      </c>
      <c r="E11" s="38">
        <v>6092.3720000000003</v>
      </c>
      <c r="F11" s="38">
        <v>5883.6189999999997</v>
      </c>
      <c r="G11" s="36">
        <v>5630.0969999999998</v>
      </c>
      <c r="H11" s="37">
        <v>6518.6050000000005</v>
      </c>
      <c r="I11" s="38">
        <v>5301.951</v>
      </c>
      <c r="J11" s="38">
        <v>6771.7339999999995</v>
      </c>
      <c r="K11" s="36">
        <f t="shared" si="0"/>
        <v>-5.8284253361887011</v>
      </c>
      <c r="L11" s="39">
        <f t="shared" si="0"/>
        <v>3.8831774589808532</v>
      </c>
      <c r="M11" s="38">
        <f t="shared" si="1"/>
        <v>-34.825096822872354</v>
      </c>
      <c r="N11" s="40">
        <f t="shared" si="1"/>
        <v>-7.7320499972408641</v>
      </c>
      <c r="O11" s="26"/>
      <c r="Q11" s="26"/>
      <c r="R11" s="26"/>
    </row>
    <row r="12" spans="2:23" x14ac:dyDescent="0.25">
      <c r="B12" s="35" t="s">
        <v>15</v>
      </c>
      <c r="C12" s="36">
        <v>512.77099999999996</v>
      </c>
      <c r="D12" s="37">
        <v>12667.57</v>
      </c>
      <c r="E12" s="38">
        <v>1011.636</v>
      </c>
      <c r="F12" s="38">
        <v>149.596</v>
      </c>
      <c r="G12" s="36">
        <v>1231.7819999999999</v>
      </c>
      <c r="H12" s="37">
        <v>0</v>
      </c>
      <c r="I12" s="38">
        <v>1346.4449999999999</v>
      </c>
      <c r="J12" s="38">
        <v>1314.827</v>
      </c>
      <c r="K12" s="36">
        <f t="shared" si="0"/>
        <v>9.3087088462081766</v>
      </c>
      <c r="L12" s="39" t="s">
        <v>16</v>
      </c>
      <c r="M12" s="38">
        <f t="shared" si="1"/>
        <v>162.58212730439124</v>
      </c>
      <c r="N12" s="40">
        <f t="shared" si="1"/>
        <v>-89.620527062412123</v>
      </c>
      <c r="O12" s="26"/>
      <c r="P12" s="26"/>
      <c r="Q12" s="26"/>
      <c r="R12" s="26"/>
    </row>
    <row r="13" spans="2:23" x14ac:dyDescent="0.25">
      <c r="B13" s="35" t="s">
        <v>17</v>
      </c>
      <c r="C13" s="36">
        <v>642.45000000000005</v>
      </c>
      <c r="D13" s="37">
        <v>1441.54</v>
      </c>
      <c r="E13" s="38">
        <v>1443.6009999999999</v>
      </c>
      <c r="F13" s="38">
        <v>991.19899999999996</v>
      </c>
      <c r="G13" s="36">
        <v>1489.71</v>
      </c>
      <c r="H13" s="37">
        <v>579.16099999999994</v>
      </c>
      <c r="I13" s="38">
        <v>2508.0430000000001</v>
      </c>
      <c r="J13" s="38">
        <v>2384.1550000000002</v>
      </c>
      <c r="K13" s="36">
        <f t="shared" si="0"/>
        <v>68.357801182780548</v>
      </c>
      <c r="L13" s="39">
        <f t="shared" si="0"/>
        <v>311.65668959063208</v>
      </c>
      <c r="M13" s="38">
        <f t="shared" si="1"/>
        <v>290.38726749163357</v>
      </c>
      <c r="N13" s="40">
        <f t="shared" si="1"/>
        <v>65.38944462172401</v>
      </c>
      <c r="O13" s="26"/>
    </row>
    <row r="14" spans="2:23" s="27" customFormat="1" x14ac:dyDescent="0.25">
      <c r="B14" s="41" t="s">
        <v>18</v>
      </c>
      <c r="C14" s="42">
        <v>13.48</v>
      </c>
      <c r="D14" s="43">
        <v>314.08</v>
      </c>
      <c r="E14" s="44">
        <v>45.127000000000002</v>
      </c>
      <c r="F14" s="44">
        <v>251.15</v>
      </c>
      <c r="G14" s="42">
        <v>0</v>
      </c>
      <c r="H14" s="43">
        <v>273</v>
      </c>
      <c r="I14" s="44">
        <v>0</v>
      </c>
      <c r="J14" s="44">
        <v>112.08</v>
      </c>
      <c r="K14" s="42" t="s">
        <v>16</v>
      </c>
      <c r="L14" s="45">
        <f t="shared" si="0"/>
        <v>-58.945054945054942</v>
      </c>
      <c r="M14" s="44" t="s">
        <v>16</v>
      </c>
      <c r="N14" s="46">
        <f t="shared" si="1"/>
        <v>-64.314824248599081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16.559999999999999</v>
      </c>
      <c r="E15" s="31">
        <v>30.361000000000001</v>
      </c>
      <c r="F15" s="31">
        <v>23.82</v>
      </c>
      <c r="G15" s="29">
        <v>0</v>
      </c>
      <c r="H15" s="30">
        <v>0</v>
      </c>
      <c r="I15" s="31">
        <v>0</v>
      </c>
      <c r="J15" s="31">
        <v>0</v>
      </c>
      <c r="K15" s="29" t="s">
        <v>16</v>
      </c>
      <c r="L15" s="32" t="s">
        <v>16</v>
      </c>
      <c r="M15" s="31" t="s">
        <v>16</v>
      </c>
      <c r="N15" s="33" t="s">
        <v>16</v>
      </c>
      <c r="O15" s="26"/>
      <c r="Q15" s="26"/>
      <c r="R15" s="26"/>
    </row>
    <row r="16" spans="2:23" x14ac:dyDescent="0.25">
      <c r="B16" s="48" t="s">
        <v>14</v>
      </c>
      <c r="C16" s="49">
        <v>13.48</v>
      </c>
      <c r="D16" s="50">
        <v>297.52</v>
      </c>
      <c r="E16" s="51">
        <v>14.766</v>
      </c>
      <c r="F16" s="51">
        <v>227.33</v>
      </c>
      <c r="G16" s="49">
        <v>0</v>
      </c>
      <c r="H16" s="50">
        <v>273</v>
      </c>
      <c r="I16" s="51">
        <v>0</v>
      </c>
      <c r="J16" s="51">
        <v>112.08</v>
      </c>
      <c r="K16" s="49" t="s">
        <v>16</v>
      </c>
      <c r="L16" s="52">
        <f t="shared" si="0"/>
        <v>-58.945054945054942</v>
      </c>
      <c r="M16" s="51" t="s">
        <v>16</v>
      </c>
      <c r="N16" s="53">
        <f t="shared" si="1"/>
        <v>-62.328582952406556</v>
      </c>
      <c r="O16" s="26"/>
      <c r="Q16" s="26"/>
      <c r="R16" s="26"/>
    </row>
    <row r="17" spans="2:20" s="27" customFormat="1" x14ac:dyDescent="0.25">
      <c r="B17" s="20" t="s">
        <v>19</v>
      </c>
      <c r="C17" s="21">
        <v>3373.194</v>
      </c>
      <c r="D17" s="22">
        <v>3540.7860000000001</v>
      </c>
      <c r="E17" s="23">
        <v>1948.8019999999999</v>
      </c>
      <c r="F17" s="23">
        <v>2037.6110000000001</v>
      </c>
      <c r="G17" s="21">
        <v>1512.2070000000001</v>
      </c>
      <c r="H17" s="22">
        <v>2415.02</v>
      </c>
      <c r="I17" s="23">
        <v>2422.5120000000002</v>
      </c>
      <c r="J17" s="23">
        <v>819.18</v>
      </c>
      <c r="K17" s="21">
        <f t="shared" si="0"/>
        <v>60.197115871041461</v>
      </c>
      <c r="L17" s="24">
        <f t="shared" si="0"/>
        <v>-66.079784018351816</v>
      </c>
      <c r="M17" s="23">
        <f t="shared" ref="M17:M29" si="2">+((I17*100/C17)-100)</f>
        <v>-28.183436825750306</v>
      </c>
      <c r="N17" s="25">
        <f t="shared" si="1"/>
        <v>-76.864458908276305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934.63099999999997</v>
      </c>
      <c r="D18" s="30">
        <v>51.6</v>
      </c>
      <c r="E18" s="31">
        <v>158.328</v>
      </c>
      <c r="F18" s="31">
        <v>0</v>
      </c>
      <c r="G18" s="29">
        <v>28.971</v>
      </c>
      <c r="H18" s="30">
        <v>0</v>
      </c>
      <c r="I18" s="31">
        <v>253.76599999999999</v>
      </c>
      <c r="J18" s="31">
        <v>0</v>
      </c>
      <c r="K18" s="29">
        <f t="shared" si="0"/>
        <v>775.93110351731036</v>
      </c>
      <c r="L18" s="32" t="s">
        <v>16</v>
      </c>
      <c r="M18" s="31">
        <f t="shared" si="2"/>
        <v>-72.848535946271852</v>
      </c>
      <c r="N18" s="33" t="s">
        <v>16</v>
      </c>
      <c r="O18" s="26"/>
      <c r="Q18" s="26"/>
      <c r="R18" s="26"/>
    </row>
    <row r="19" spans="2:20" x14ac:dyDescent="0.25">
      <c r="B19" s="35" t="s">
        <v>14</v>
      </c>
      <c r="C19" s="36">
        <v>126.92400000000001</v>
      </c>
      <c r="D19" s="37">
        <v>1705.64</v>
      </c>
      <c r="E19" s="38">
        <v>353.06400000000002</v>
      </c>
      <c r="F19" s="38">
        <v>243.87100000000001</v>
      </c>
      <c r="G19" s="36">
        <v>152.5</v>
      </c>
      <c r="H19" s="37">
        <v>417.84</v>
      </c>
      <c r="I19" s="38">
        <v>629.25199999999995</v>
      </c>
      <c r="J19" s="38">
        <v>344.68</v>
      </c>
      <c r="K19" s="36">
        <f t="shared" si="0"/>
        <v>312.62426229508196</v>
      </c>
      <c r="L19" s="39">
        <f t="shared" si="0"/>
        <v>-17.509094390197205</v>
      </c>
      <c r="M19" s="38">
        <f t="shared" si="2"/>
        <v>395.77069742523082</v>
      </c>
      <c r="N19" s="40">
        <f t="shared" si="1"/>
        <v>-79.791749724443605</v>
      </c>
      <c r="O19" s="26"/>
      <c r="Q19" s="26"/>
      <c r="R19" s="26"/>
    </row>
    <row r="20" spans="2:20" x14ac:dyDescent="0.25">
      <c r="B20" s="48" t="s">
        <v>20</v>
      </c>
      <c r="C20" s="49">
        <v>2311.6390000000001</v>
      </c>
      <c r="D20" s="50">
        <v>1783.546</v>
      </c>
      <c r="E20" s="51">
        <v>1437.41</v>
      </c>
      <c r="F20" s="51">
        <v>1793.74</v>
      </c>
      <c r="G20" s="49">
        <v>1330.7360000000001</v>
      </c>
      <c r="H20" s="50">
        <v>1997.18</v>
      </c>
      <c r="I20" s="51">
        <v>1539.4939999999999</v>
      </c>
      <c r="J20" s="51">
        <v>474.5</v>
      </c>
      <c r="K20" s="54">
        <f t="shared" si="0"/>
        <v>15.687409072873947</v>
      </c>
      <c r="L20" s="52">
        <f t="shared" si="0"/>
        <v>-76.241500515727182</v>
      </c>
      <c r="M20" s="53">
        <f t="shared" si="2"/>
        <v>-33.402490613802598</v>
      </c>
      <c r="N20" s="53">
        <f t="shared" si="1"/>
        <v>-73.395695989898769</v>
      </c>
      <c r="O20" s="26"/>
      <c r="Q20" s="26"/>
      <c r="R20" s="26"/>
    </row>
    <row r="21" spans="2:20" x14ac:dyDescent="0.25">
      <c r="B21" s="35" t="s">
        <v>21</v>
      </c>
      <c r="C21" s="36">
        <v>188.31</v>
      </c>
      <c r="D21" s="37">
        <v>0</v>
      </c>
      <c r="E21" s="38">
        <v>224.429</v>
      </c>
      <c r="F21" s="38">
        <v>47.23</v>
      </c>
      <c r="G21" s="36">
        <v>146.04</v>
      </c>
      <c r="H21" s="37">
        <v>276.32</v>
      </c>
      <c r="I21" s="38">
        <v>1648.8140000000001</v>
      </c>
      <c r="J21" s="38">
        <v>0</v>
      </c>
      <c r="K21" s="55">
        <f t="shared" si="0"/>
        <v>1029.0153382634894</v>
      </c>
      <c r="L21" s="39" t="s">
        <v>16</v>
      </c>
      <c r="M21" s="40">
        <f t="shared" si="2"/>
        <v>775.58493972704582</v>
      </c>
      <c r="N21" s="40" t="s">
        <v>16</v>
      </c>
      <c r="O21" s="26"/>
      <c r="Q21" s="26"/>
      <c r="R21" s="26"/>
    </row>
    <row r="22" spans="2:20" x14ac:dyDescent="0.25">
      <c r="B22" s="35" t="s">
        <v>22</v>
      </c>
      <c r="C22" s="36">
        <v>12.3</v>
      </c>
      <c r="D22" s="37">
        <v>0</v>
      </c>
      <c r="E22" s="38">
        <v>0</v>
      </c>
      <c r="F22" s="38">
        <v>0</v>
      </c>
      <c r="G22" s="36">
        <v>0</v>
      </c>
      <c r="H22" s="37">
        <v>0</v>
      </c>
      <c r="I22" s="38">
        <v>37.835999999999999</v>
      </c>
      <c r="J22" s="38">
        <v>0</v>
      </c>
      <c r="K22" s="55" t="s">
        <v>16</v>
      </c>
      <c r="L22" s="39" t="s">
        <v>16</v>
      </c>
      <c r="M22" s="40">
        <f t="shared" si="2"/>
        <v>207.60975609756093</v>
      </c>
      <c r="N22" s="40" t="s">
        <v>16</v>
      </c>
      <c r="O22" s="26"/>
      <c r="Q22" s="26"/>
      <c r="R22" s="26"/>
    </row>
    <row r="23" spans="2:20" x14ac:dyDescent="0.25">
      <c r="B23" s="35" t="s">
        <v>23</v>
      </c>
      <c r="C23" s="36">
        <v>355.22699999999998</v>
      </c>
      <c r="D23" s="37">
        <v>1118.8599999999999</v>
      </c>
      <c r="E23" s="38">
        <v>123.52200000000001</v>
      </c>
      <c r="F23" s="38">
        <v>1482.9680000000001</v>
      </c>
      <c r="G23" s="36">
        <v>3.82</v>
      </c>
      <c r="H23" s="37">
        <v>434.33699999999999</v>
      </c>
      <c r="I23" s="38">
        <v>67.084999999999994</v>
      </c>
      <c r="J23" s="38">
        <v>1033.98</v>
      </c>
      <c r="K23" s="55">
        <f t="shared" si="0"/>
        <v>1656.1518324607327</v>
      </c>
      <c r="L23" s="39">
        <f t="shared" si="0"/>
        <v>138.05938706580375</v>
      </c>
      <c r="M23" s="40">
        <f t="shared" si="2"/>
        <v>-81.114892730563838</v>
      </c>
      <c r="N23" s="40">
        <f t="shared" si="1"/>
        <v>-7.5862931912839713</v>
      </c>
      <c r="O23" s="26"/>
      <c r="Q23" s="26"/>
      <c r="R23" s="26"/>
    </row>
    <row r="24" spans="2:20" x14ac:dyDescent="0.25">
      <c r="B24" s="35" t="s">
        <v>24</v>
      </c>
      <c r="C24" s="36">
        <v>0</v>
      </c>
      <c r="D24" s="37">
        <v>420.26</v>
      </c>
      <c r="E24" s="38">
        <v>0</v>
      </c>
      <c r="F24" s="38">
        <v>268.82</v>
      </c>
      <c r="G24" s="36">
        <v>200.06</v>
      </c>
      <c r="H24" s="37">
        <v>482.68</v>
      </c>
      <c r="I24" s="38">
        <v>0</v>
      </c>
      <c r="J24" s="38">
        <v>229.26300000000001</v>
      </c>
      <c r="K24" s="55" t="s">
        <v>16</v>
      </c>
      <c r="L24" s="39">
        <f t="shared" ref="L24:L36" si="3">+((J24*100/H24)-100)</f>
        <v>-52.502071765973319</v>
      </c>
      <c r="M24" s="40" t="s">
        <v>16</v>
      </c>
      <c r="N24" s="40">
        <f t="shared" ref="N24:N37" si="4">+((J24*100/D24)-100)</f>
        <v>-45.447342121543805</v>
      </c>
      <c r="O24" s="26"/>
      <c r="Q24" s="26"/>
      <c r="R24" s="26"/>
    </row>
    <row r="25" spans="2:20" x14ac:dyDescent="0.25">
      <c r="B25" s="47" t="s">
        <v>25</v>
      </c>
      <c r="C25" s="29">
        <v>347.47</v>
      </c>
      <c r="D25" s="30">
        <v>27.7</v>
      </c>
      <c r="E25" s="31">
        <v>507.47899999999998</v>
      </c>
      <c r="F25" s="31">
        <v>200.8</v>
      </c>
      <c r="G25" s="29">
        <v>441.23399999999998</v>
      </c>
      <c r="H25" s="30">
        <v>71.12</v>
      </c>
      <c r="I25" s="31">
        <v>843.846</v>
      </c>
      <c r="J25" s="31">
        <v>755.90599999999995</v>
      </c>
      <c r="K25" s="56">
        <f t="shared" ref="K25:K27" si="5">+((I25*100/G25)-100)</f>
        <v>91.246821414487584</v>
      </c>
      <c r="L25" s="32">
        <f t="shared" si="3"/>
        <v>962.85995500562422</v>
      </c>
      <c r="M25" s="33">
        <f t="shared" si="2"/>
        <v>142.8543471378824</v>
      </c>
      <c r="N25" s="33">
        <f t="shared" si="4"/>
        <v>2628.902527075812</v>
      </c>
      <c r="O25" s="26"/>
      <c r="Q25" s="26"/>
      <c r="R25" s="26"/>
    </row>
    <row r="26" spans="2:20" x14ac:dyDescent="0.25">
      <c r="B26" s="35" t="s">
        <v>26</v>
      </c>
      <c r="C26" s="36">
        <v>393.37299999999999</v>
      </c>
      <c r="D26" s="37">
        <v>17.829999999999998</v>
      </c>
      <c r="E26" s="38">
        <v>1330.08</v>
      </c>
      <c r="F26" s="38">
        <v>27.411999999999999</v>
      </c>
      <c r="G26" s="36">
        <v>729.41</v>
      </c>
      <c r="H26" s="37">
        <v>182.87</v>
      </c>
      <c r="I26" s="38">
        <v>416.62599999999998</v>
      </c>
      <c r="J26" s="38">
        <v>0</v>
      </c>
      <c r="K26" s="55">
        <f t="shared" si="5"/>
        <v>-42.881781165599591</v>
      </c>
      <c r="L26" s="39" t="s">
        <v>16</v>
      </c>
      <c r="M26" s="40">
        <f t="shared" si="2"/>
        <v>5.9111835331860618</v>
      </c>
      <c r="N26" s="40" t="s">
        <v>16</v>
      </c>
      <c r="O26" s="26"/>
      <c r="Q26" s="26"/>
      <c r="R26" s="26"/>
    </row>
    <row r="27" spans="2:20" x14ac:dyDescent="0.25">
      <c r="B27" s="35" t="s">
        <v>27</v>
      </c>
      <c r="C27" s="36">
        <v>26.22</v>
      </c>
      <c r="D27" s="37">
        <v>580.67999999999995</v>
      </c>
      <c r="E27" s="38">
        <v>189.625</v>
      </c>
      <c r="F27" s="38">
        <v>206.84</v>
      </c>
      <c r="G27" s="36">
        <v>92.200999999999993</v>
      </c>
      <c r="H27" s="37">
        <v>0</v>
      </c>
      <c r="I27" s="38">
        <v>491.24</v>
      </c>
      <c r="J27" s="38">
        <v>27.1</v>
      </c>
      <c r="K27" s="55">
        <f t="shared" si="5"/>
        <v>432.79248598171387</v>
      </c>
      <c r="L27" s="39" t="s">
        <v>16</v>
      </c>
      <c r="M27" s="40">
        <f t="shared" si="2"/>
        <v>1773.5316552250192</v>
      </c>
      <c r="N27" s="40">
        <f t="shared" si="4"/>
        <v>-95.333057794310122</v>
      </c>
      <c r="O27" s="26"/>
      <c r="Q27" s="26"/>
      <c r="R27" s="26"/>
    </row>
    <row r="28" spans="2:20" x14ac:dyDescent="0.25">
      <c r="B28" s="57" t="s">
        <v>28</v>
      </c>
      <c r="C28" s="58">
        <v>16666.043999999998</v>
      </c>
      <c r="D28" s="59">
        <v>28209.77</v>
      </c>
      <c r="E28" s="59">
        <v>16145.273999999999</v>
      </c>
      <c r="F28" s="59">
        <v>17184.029000000002</v>
      </c>
      <c r="G28" s="59">
        <v>14247.012999999999</v>
      </c>
      <c r="H28" s="59">
        <v>16533.34</v>
      </c>
      <c r="I28" s="59">
        <v>19519.34</v>
      </c>
      <c r="J28" s="59">
        <v>31924.902999999998</v>
      </c>
      <c r="K28" s="59">
        <f>+((I28*100/G28)-100)</f>
        <v>37.006543055726837</v>
      </c>
      <c r="L28" s="59">
        <f>+((J28*100/H28)-100)</f>
        <v>93.094093510446157</v>
      </c>
      <c r="M28" s="59">
        <f>+((I28*100/C28)-100)</f>
        <v>17.120415618727534</v>
      </c>
      <c r="N28" s="60">
        <f>+((J28*100/D28)-100)</f>
        <v>13.169667813668809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2026-06-04T05:19:26Z</dcterms:created>
  <dcterms:modified xsi:type="dcterms:W3CDTF">2026-06-04T05:20:16Z</dcterms:modified>
</cp:coreProperties>
</file>