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F310E987-7A49-46C8-8568-D2A1A784C1E8}" xr6:coauthVersionLast="47" xr6:coauthVersionMax="47" xr10:uidLastSave="{00000000-0000-0000-0000-000000000000}"/>
  <bookViews>
    <workbookView xWindow="-120" yWindow="-120" windowWidth="29040" windowHeight="17640" xr2:uid="{F2C0B4FD-B0C4-43A0-9093-EB8A7D18C8E2}"/>
  </bookViews>
  <sheets>
    <sheet name="16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M21" i="1"/>
  <c r="K21" i="1"/>
  <c r="N20" i="1"/>
  <c r="M20" i="1"/>
  <c r="L20" i="1"/>
  <c r="K20" i="1"/>
  <c r="M19" i="1"/>
  <c r="K19" i="1"/>
  <c r="M18" i="1"/>
  <c r="K18" i="1"/>
  <c r="N17" i="1"/>
  <c r="M17" i="1"/>
  <c r="L17" i="1"/>
  <c r="K17" i="1"/>
  <c r="N16" i="1"/>
  <c r="L16" i="1"/>
  <c r="K16" i="1"/>
  <c r="N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<sst xmlns="http://schemas.openxmlformats.org/spreadsheetml/2006/main" count="63" uniqueCount="35">
  <si>
    <t xml:space="preserve">Grūdų  ir aliejinių augalų sėklų  supirkimo kiekių suvestinė ataskaita (2026 m. 16 – 18 sav.) pagal GS-1*, t </t>
  </si>
  <si>
    <t xml:space="preserve">                      Data
Grūdai</t>
  </si>
  <si>
    <t>Pokytis, %</t>
  </si>
  <si>
    <t>18 sav.  (04 28– 05 04)</t>
  </si>
  <si>
    <t>16  sav.  (04 13–19)</t>
  </si>
  <si>
    <t>17  sav.  (04 20–26)</t>
  </si>
  <si>
    <t>18  sav.  (04 27–05 03)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</si>
  <si>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</si>
  <si>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</si>
  <si>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</si>
  <si>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</si>
  <si>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</si>
  <si>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</si>
  <si>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</si>
  <si>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</si>
  <si>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</si>
  <si>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</si>
  <si>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</si>
  <si>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</si>
  <si>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</si>
  <si>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</si>
  <si>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</si>
  <si>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</si>
  <si>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</si>
  <si>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</si>
  <si>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</si>
  <si>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</si>
  <si>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</si>
  <si>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</si>
  <si>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</si>
  <si>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18 savaitę su  17 savaite</t>
  </si>
  <si>
    <t>*** lyginant 2026 m. 18 savaitę su  2025 m. 18 savaite</t>
  </si>
  <si>
    <t>Pastaba: grūdų bei aliejinių augalų sėklų 16 ir 17 savaičių supirkimo kiekiai patikslinti  2026-05-07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</si>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</sst>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C95F6CCE-1489-4773-B412-E900794F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BA216F5-6868-476F-9205-0B245798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5882644-88FD-48EA-90FC-BC694AC8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6B173ED-3B92-4E96-9247-645CB55F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9F77766-F136-4BF6-841F-5C7C9264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CAE4BAD-A510-4492-B688-29E1865E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AB25E197-44EE-49D2-8B03-D4F6A981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5BD5F3E-49A2-478D-BBE1-4B4309A8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03D63EA-5C47-4A04-AC0D-2537B7ED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8137143-CBC5-4E69-80CC-2736814D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FD612D3-C23E-449C-BFF6-1D4646EA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DEF01A9-BC01-4A5A-B7E9-3315A174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8CF5098-7F82-4A19-B79C-BB663935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6CC7DAC7-1848-4064-993C-3D292733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D3C8078-3359-4DD1-9418-0C82B9BA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22AD214F-D7D6-4FE2-B962-C2FF2FCB8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08DD8B0-7857-4587-9F4B-F692B49D6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17BAFE88-B859-495D-A9A7-FC6D6EA1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E6AE112-4F71-4AA5-B297-3A21DEAB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401D06E-8D87-4FC3-B119-39687842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E024A851-5380-468F-857D-49C814A0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6A34484B-FD43-4320-AD6D-7B7781F8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9CDA205-91D3-4FB2-B07E-C0EA39A8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86CC287A-A0DE-48E7-9490-5B1CCCAC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F41500C8-4557-4511-B543-AE9DBAF8C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389B75D-4142-4C62-B611-203F5901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028F53DF-B1CA-4C04-8A5A-B20D2F77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C5D9C4E5-C2BE-4E8F-950B-F0DEF3AF4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7C341E5E-B1FF-41D4-B8FA-2B2C2442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FFF055A2-75E9-4A91-8BBC-9EDFCC2E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EAAEA408-A6B6-45CE-945C-21C3E6C1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7FBB6881-6DB3-4F1D-9497-22A9AA1FF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ECF4AF8-45DB-48CE-B33E-E55C8D9D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37B8FC39-30D2-4B25-B8B0-B353F927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E8DD7AF7-A604-4DCC-A97C-9D6D9AFF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D9BE56CF-A511-44DA-9BC2-F96C0C22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4A06BCAA-19FE-480E-8D36-086B1B3A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2EEB7C0-8869-4DEF-B94F-D7B988EA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E1B7D9D-FE65-43E5-81D3-60291125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67DD74C-E943-4056-B10D-785BA168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7A1D1802-7A55-49DB-B09B-853FD41E0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075995A-86B0-4A7A-AEB2-CC39699B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B5545E0-99CF-4291-BE61-B37BE0BB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4B7C0588-9A46-447F-9E56-10BD405F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F831147-B5F3-4F75-BE3D-89D2131D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6EAD743D-3965-4CFD-801D-009031AE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3848C788-D1EC-4B63-847D-25E89A6F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29C941E-F4DE-4807-9962-216F12175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81DE372-D135-484E-8760-BE6889ED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88A13FE-E2CD-4B5B-A5DD-552C196C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297B3D4-0895-4382-95D4-1D4A5260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6D5650D2-EA57-4CA7-9044-FECB4680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21E286A-E845-431A-92D7-0BA65188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552E0953-4E39-4C4D-A2E0-078F0689D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B9CF0D17-A96F-4B64-9A14-BD8EEDB3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B76E2B71-12BB-4A94-BE91-D80D03CD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098401C0-91B6-47D7-A335-54B47D78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D4A65170-F885-485F-8CAA-7313FD1A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B2F63B1B-B4B5-4D34-B396-CCF86BE9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1E9E108D-7D15-40D9-8DFB-3DCAD591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C24C8548-A1CD-4596-B863-4FB30056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5B2BCFC4-6B40-4805-AFF6-0731EA14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7D4F524D-339B-4745-9F9E-F62EEA1B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0DD86C7-DE08-4CBD-B922-ED379B1F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35E115A9-D251-490F-A95E-8AB35155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DAB2D593-5A7A-4856-B4FC-2DCF3228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D0402A88-1C37-4297-92DA-F35281BA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BDCD0108-BB35-45F5-B8C7-37D06AC3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25B3112-5B93-4410-A059-E9680D17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1E3280C4-F603-4E6D-AA2A-DE5D75DE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C2A0C106-D7EF-4F67-B9E4-A37EEA28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649FDE92-6C76-411F-A596-E22A3887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197C70E2-D28C-4CB2-AAD7-A09FA97A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26422C57-7B22-4E1F-B8D3-915D4C90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D5C06F78-8EB4-4497-B592-4E37CF63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C3E9F88B-CB2A-4D8D-BA39-7589C6ED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32F0D668-2D30-41D0-8048-46806DC7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F5F00EFA-F241-484C-BB1E-C9576746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9D152492-3DE2-4BF6-9EEF-F7384A6D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046CE1E6-3B23-4FD9-B549-A21E1A73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178757B8-68EF-4362-AA95-C276BF7E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2C19F506-3FFF-443C-834A-CC63419F0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E009C86E-E1DB-40C0-81BC-F5C9F05A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CA53C700-F192-48A8-8B66-A86BBDDF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F028B016-B5B9-40A2-BE93-44E71022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97C9F7E9-D6FA-429B-BE2C-AE925109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3454557F-8C6B-49AD-A743-20E6D240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9C56CA6E-6983-41C7-86F1-0CD355D9A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F257BB36-0776-415E-ADE3-5BA0AE7B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9D4DCB6-25B1-49C0-8FF8-52798DA9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C7CDBFB-FAF2-4E8D-A8D5-0D7A6334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468E684A-3748-441E-BC3F-65A10D8DB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BCB0C153-EAD8-4D06-9FFB-F3979311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FCEF5DA6-B7E5-4C74-83A5-BAB73AA8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95566FC-AD09-4CCC-A84A-914C05A86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E2D715AA-DA33-41E9-B4EB-9809087D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5A0004C7-9A37-42E3-9770-24A2D3EA7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FF09ED2-48B6-4BDE-82D2-92C5DCC7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43D46547-CEF2-4880-8DE0-114E2153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3FE59FC8-A3C7-4E63-8663-8CD59C8E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CD89027E-0443-4D7C-869C-AF1515D5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9A0DA59F-3C15-4AF8-B90D-BCA1F010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B0FBA5E9-C1D1-47F2-86FB-9167A124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3049E65-F56F-4392-B39B-9AE87208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9462AA6C-0220-4C37-842E-6815398EC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26769DF5-838A-411E-9C23-63967377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048D7A9-FDD4-4971-B87A-DB7805F49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31AECDDC-13D0-4AB5-BA9D-F46B5F73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7C5E5021-5463-490A-9D3F-C3F846E7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39C3125E-5999-41A4-9C9A-C7E49C9A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7C15BAEE-C0EB-4643-9013-8FD7D50A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65BAFB5E-A363-4650-9564-0F0B4A198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F6B5F77D-914B-4A1F-B929-919BA0EB2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C049DC1F-A3B0-4F06-B1C2-E9754DA1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420E0842-0D3B-43D8-B9BE-E8DA22FA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415245C-4116-4930-AB11-7EADC086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1E5DD10D-85AF-45E9-9A7D-107C5F9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0C308B6D-A5C8-4BF3-82F7-A07146495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F728D5E2-F981-4C94-95D8-0193C6C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EAB6F8EC-C6A6-4F30-AFB3-D91C31E2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DF63E4B-EE59-459B-BA0E-8A67528EF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A88618DE-A27C-46A2-91AC-1D214F14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9E3EE594-6859-45ED-B45C-2D429CFA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59949DF0-F5D5-4587-B086-03C72BBC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71CE347A-24D8-4933-AB45-87B9C3A5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C07A4CB-C720-474F-A72E-ED319803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AA6ED71A-213A-4995-8F36-C7E77C7C6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4E11754-BC61-4441-BA9D-9217F3901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E7437C7-1B2B-4393-AF87-97A37746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CBB5B715-D0DB-4998-9F20-9FA5E8DC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FEF116AE-DEF0-4DFE-A730-4E2F0FEE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A1AF943C-1F43-41A1-82E3-E31EBAEC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2A8BFCC8-CB39-4BE0-BBC0-B55297D4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77FB1502-A2EE-43A6-90C5-D38C5F01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2F0EB043-3DF2-4126-96CC-87534A8D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2A635D83-568E-48B8-9B1C-29D245A0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69840021-96B4-441C-A713-B088413F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60903BAB-7C38-4166-B5F1-5A572713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558D9B8-78C8-4304-A082-844F08C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20D3249-8AB5-4712-8B92-589274B7B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C3D5D300-B564-4887-BCF0-EF7D0B5E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C9A4E85-D24B-4A58-BBA2-02DA0D84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9FB1D5CC-0A28-48DC-8F5E-9AA44C56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932CA23-DF48-45AB-92E6-6A91F092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C06B5D39-033B-47CA-A5A6-D0257F20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31AF47AE-3A40-4B76-9513-E61D0058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B995C78-0E01-4F17-8E47-B4913D4A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536857B-F6D8-4087-89AC-F79D77A8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9745634B-2F61-487E-867F-E376E9E5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AAE9933B-8C30-4D4C-9576-C6C69798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719BF9D2-1AE8-4E11-AE3B-172D501A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2ED09026-BCB8-4E1E-91AB-78135529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06E7B95-05C2-46DC-B89A-1022AA34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ADB8EC1-04C9-427B-A1A6-2E32FCE9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35F13125-096C-4582-A996-87BE6741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F0544BB-2116-4E3D-8BEE-3F34F6B5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53C0CE5-A799-492F-9373-CA878460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B4F9D013-411D-4230-B996-983D2A3C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0C7AF133-67EB-4D68-A0DB-C5B3B2BC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EDFEFBDB-319E-4E32-9D8A-EE57E3709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6FCDB3AD-6571-42DC-8322-6F7FAD89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483F565E-FF05-4F92-BD8A-49E86FF6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9E2E4697-9F1B-4FA1-8212-780D79C1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20305BA2-19D4-4CAE-AC51-657B1A6F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6050EE32-0115-455D-98FD-9CC100F0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C64B0916-0B5C-4309-A342-CC8E08E8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32F90285-8702-4E3E-9B17-D1C3C5D3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F83575D0-2488-44D2-B039-D641DF361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91E4FE98-30BA-492B-89A0-05703A8F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E0C22C85-AECB-4D41-B542-4213D6FC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5648A146-400D-4083-B66B-CBEDB1277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8E3B58F-012E-45A3-ABEC-9FAE5481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27CEE608-80A2-4548-A09A-D6C9A6B2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B5F87F3F-A39D-46E8-ADF4-6DC15079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DA15ED4-511D-4981-9217-0C80EEA2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1C598AB4-9924-4D3D-AABF-9B24043B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6FB00496-A19C-4D4B-A230-49B99987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F4A247B-CD4D-449B-BC83-4B7A1739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F70AE3A2-2339-4738-81D5-549C6A914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12855AAB-7466-4050-8054-D827621A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CCEBF256-10DA-4FB1-B7FE-70886A1AE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72FFFFE-6228-49B1-B59B-881EF10F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19462D41-DDBB-4143-AE93-029F2705E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F627E35-51FB-4F30-AFC1-7534C527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D1F5C1AB-23A3-4541-9970-B4F0DAE7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DD1F103-5324-4468-B3B4-059E5637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AC409E7D-2BE2-4712-BF95-92D86DDE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817F85BF-5580-4051-B54B-B893FE05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9F82F7DA-1205-4D82-8691-4AA4A726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BD698759-4656-4FEF-9691-398EDABE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9AD1431F-D228-4C31-A3CC-6E8D29E0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63771EF9-D784-4D5F-8C3B-6B727EB4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8EDA0751-1F96-4E96-A8ED-8310EE52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4AEE683B-80FF-46CF-98DF-AB0696D1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89D874B9-F894-4F15-812B-105B92C1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8A376CAA-D70C-4F4B-A820-6EC9BC0D8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09344835-831D-462B-B3F3-FCDA1A0A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1AFD65ED-BA25-4225-95D1-80BFC8B5D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24021F97-B551-4BBD-A884-2F6716E7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1561DA15-F616-4812-BFF3-D1F33EF6D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268FBB41-BEF4-45B7-A4B9-008D979D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ABD77A31-C474-434C-ACC0-FF9B8FD2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4C676FC0-DAC8-4E0D-9DF5-36256E11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A3218C6-A003-46FF-BD05-4E1376EBC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2623E8C-0AF4-4BFC-A7D4-A78980BA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8D12FE1-8AA3-4502-A709-C50875F5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E7BD94D7-1C9B-4690-8E39-95E807054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9ECBC29A-FE92-4134-A379-74ACF058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CC40653F-1878-4E26-B317-CE2F6C0C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3364EF01-47E3-4D45-BABA-97CDF746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860F681-907F-426F-840F-143CC34F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FE079F6-5143-4DA8-A513-BA637F20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39C22951-240C-4749-AD70-575D81BF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7F41DAD4-1704-4CF9-9291-0B57F035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3AEEA7D4-BA18-40CA-A59E-EE9F6160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F242C3C8-1F47-4E96-A3E3-769CDB4F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FC86E758-67CD-40FF-877F-C779CF0A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63E0107B-20FC-4B0E-982C-9FBB94F9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36D3C8C8-21E9-4D42-9A21-2FD05006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FF5F35AE-DFF6-4ECC-BBEB-8042B5EA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D259AF1C-7C0C-48B2-9DF3-E1FC45DB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BE7AB354-49F5-4AE7-8CF4-2C18487B6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BC5F7315-1D66-47AD-AF53-4EDC3CAB9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FEB7939F-4953-4B56-96C5-A6923EAA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191D6ADD-FC8A-48EB-9E97-8532F509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C8C5CCC5-0F0C-4F1C-8DF3-D8361AA78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EE579B91-B44F-4EB8-8E11-56D0A3CA3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B2EF3494-A68A-4C97-B368-26F6A412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9796FEB0-79F7-44E8-8F9B-F786ACC2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30E7A2DF-EDA3-4B7F-99D6-FCDCA64AB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B03B8697-C94F-4031-88B7-2ECA42050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9072016E-7CA0-4978-B036-204D2475C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BE0FF5A0-9B25-4589-9470-58DE48DF6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2563680E-760D-4923-AA25-9B5E5011C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F23EB24E-0589-422B-886E-7DECE4C1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ACFD2B2-C97E-4CAF-A666-E043C060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8A21E3C3-43DC-4131-BC75-8AE8E77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18AB9A7-AE54-4B4E-AE10-19E5C48B0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FC1771D2-C6FB-4516-B761-A3A9F576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B5FA374F-DDE1-4E39-8AE5-2725509C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8248A676-F723-4879-AE66-71646DB9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949F8987-9BB4-493F-93B2-C4A3561D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85891F38-777C-4367-8705-300F7B96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55E0CFB-B0B3-4493-AA9A-B641AFFC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C4FA156A-6029-43F2-B808-DA06BBBC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E9F46212-54EA-49C2-BC9F-5ACF302A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90157601-4601-4BE3-8841-15EB972A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F35A8832-EE03-4FEE-B6A9-FADB91F8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AEA3BB32-2412-46C5-AA66-130AAED7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D6F56D83-0155-4C79-BA99-BAB615A98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1CF9A438-4B53-4E72-81FE-AA20956A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96BEE22A-DD10-4ECD-A09D-CEB687F1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BED08C48-A8D4-4B5E-8DE2-2B9DD78A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BED38BE2-3863-4127-9F7D-0BC6766A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A422A334-9DA6-4700-9284-63FBB9D6D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C51E61FB-65DC-461B-B3F5-5525C9BD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B61D4D29-BF8E-40D0-A0E7-DA256C1F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9F4B1B06-B6E8-4B4C-9A0A-418412A0B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FF4AD39A-FFB3-478B-9588-2BB15C33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2E601B3D-18F9-44E6-A251-C9F41732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60725A6E-E69B-49FA-B84F-6D051C08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436386E-20E8-4398-A95D-6490C192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6306F061-7006-4176-8CE7-EB8B91B3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F84F960C-4CAA-4797-BB14-FD455DC0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053385B9-CC43-47BD-9A86-5B259700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FD52604B-0D04-4D34-8786-C38ACEA0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C96A1AA-334E-4F25-A2E1-CC83F16A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0769CD34-14FD-47A3-A5B4-80ADABD49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A9BEAA08-0F45-4205-9E56-B08BB9673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49D40CBF-08B4-4632-9481-73853F27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6A158AC1-A2E0-4C69-9B40-989B4FF5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CE0B073-E8BD-4CCD-A7E9-09DEE0E0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023DB7CC-E2D0-46A4-B94A-0F103833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42F2ED5-E91B-4825-A9F5-4BE8123D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6F9E4E39-89B4-49F7-9F7B-C1C1E829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C12DA70-9914-410C-8237-5E9FD081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BC7718AD-9F2E-4FCD-9E64-CFB30283B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D14F51E-81B9-478B-9791-BAA7C718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C5B625C3-25F2-415E-8353-E081075B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CDFC684A-B2C8-4A35-9302-CC326C50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B9A52A6F-4B6E-4196-B6FB-CC1BD6869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FE547736-60C0-4CB7-B00B-46D9803C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51D26225-4E01-4736-9335-AFB93FDF1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DCE910ED-950A-4215-AADD-6905FA72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861F3DC3-4C0B-4C9D-A3F1-EB7CDF11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8DEB9BB-53B9-49DB-9EBC-F6DA2D50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F48AE7D3-C1CD-4A6D-9182-1618C225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19D863B-D1AB-4327-B317-12465ED2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318A7BE7-6655-4DC4-A2E2-8928884E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5291152-8F67-4ED4-960A-7B5F16FF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6FD8E730-CCA6-4587-B093-4B33FD67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12A84ECC-517C-417A-9B85-04550046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DE8929DA-951F-4C22-AE97-22ECA36D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95C8A4A-DAFA-4D2E-8AB2-7D4F1193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260944BB-CAEE-4E01-976F-30278FB2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3C67498B-0339-4483-A8A6-3AE75ABC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AE03325D-9E02-4731-BE6C-92AB19F7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60BEE54-761F-42C0-8877-6C301161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EBF043C6-96B6-452B-977A-E6ABF9D56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2C9AE64-8B81-4B40-8FAF-E541FEFD0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56CDF09C-D121-4F4E-A94E-1D8AC1CC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58C5F55-9CCA-4A53-9358-B85E0FCA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26B1A87-1229-41B6-9C6E-D3CCBD0D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5E26A162-C587-4EED-ABCC-C40E00EA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0C0CB69-AAAA-4AAD-B59F-3EA6D975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B386291E-C426-4F65-A11D-4A4AF479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A51634E-A4D1-4E10-8A30-A6EF71C5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CE5ECA6-0F40-4E7B-856C-574F9361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94215769-DEB3-4641-AB3F-56DF0EBA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4A793477-C72A-4A47-8CD5-A130DC4C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66F0FB1B-58E5-43DE-9249-6FD360C3C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E9D7E1F3-FD86-428B-AAB8-F6C94DD3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12CC742-6148-494A-AE4D-90D2FE8E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94928C8D-4281-4173-BF2A-773290A39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9410795A-A62C-4AA1-975B-6EDF6B86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F9C04332-B339-4B82-B7C4-7BAB0664F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E89DC9B9-BC91-43FE-8B05-FB004EF9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EE50339B-2CB4-4A34-92E0-0F6B92E6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D44AF936-C90B-4D54-93B0-F83442B7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93028E2-73BE-47A7-9CD5-E996C017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EB8FF6AF-ABA3-4086-97AC-DB0E2BF5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0AFE212-3D38-4CAC-8E8F-A69FE48E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1D463BFB-1F30-45C8-AE33-3F58B34D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C824865F-C9A0-438D-BF65-A29C17DDE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C8380307-8A8A-49EE-941B-0A40EB22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679EDFEA-7823-407A-A864-DAB61794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7E81B25A-02B3-46D7-92DB-F53D7BDD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5F524DC4-5A57-46B3-8922-A35D8D75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2D86C56-34C5-44F9-9268-36B1E1A2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FE6B1ED-5CEA-477C-8EA8-1A0B0C24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204687D6-048B-48D5-BEB5-89889672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BD834CB3-EACD-4286-82DF-BF74B06C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FDBFF17-0C95-4A0E-BFF8-3ED1D2988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878642B5-7158-4AA1-A1DF-5E7A06F7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497C3690-BB4D-4AAA-AF5F-EA578E69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7A9A9E25-4B39-4AE6-97C0-E12880E1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05D3B6E-9E36-4AE2-AA24-2D6258FC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C983D9AE-0868-4146-BAE4-52F252904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71D1A1A6-2CF8-4836-BD20-45707F5A7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5425ADEE-00BC-478A-8594-4ADF15E0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C07CF966-D5EB-468B-A9E9-0E69556B8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E08305F4-8B65-4654-9E82-C49D2E70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7EC24D2C-8A7D-483A-BD2E-B7B55CED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79B3EA22-2A21-4643-AC2E-740E980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F70CA98D-2A06-4098-B1C9-8CBE80F2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16EBACA5-46D0-4DD3-9DF9-CC590AC4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E79D0C4-A6A4-4B81-B5CC-ED671150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CB38428E-D66F-41A2-9891-B6FE5AD1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B58CD39-F3C5-45E9-BCC9-8B7B79C8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BAC4F59B-7AC3-4297-BE72-865F4C39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BFAD6EA7-0646-484B-8FCB-DAFE45D7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B9EA068F-0519-45FC-ADF3-CB33B8F7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75AB3DF7-65D5-44CC-AA0F-BDF75C235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DB88DB1F-6E38-42D3-AE22-A5016B80B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C9C9A0DE-4A8A-4CAC-A634-7D5C8D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3175926E-1AAF-432A-BA49-9BFAEEF6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E9C6905E-CEEE-49C9-BF2C-8ED26E37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88339A10-F876-4047-B92B-8CFF22D0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57DDF578-9D1C-4225-AE38-62238330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D437AD2A-E818-4B79-A32B-834472140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E1D2E10-7086-4E4F-8E9C-C02557E2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FAB5AB32-528B-4ED2-A198-ABB21C95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0BE9E41-F23C-4605-9254-760F024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821C6FCD-CEED-4471-9582-B011304B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1FFF4DD5-5F55-4080-8EDC-969229C8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44C5A2AE-339A-45F9-A8E4-776BB7DB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EC50701E-889A-4B72-8BF9-93AFB6DF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418969A-17F1-44FF-A238-9F5BBF51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3C7875E6-FAB7-480D-BDA4-78BA6C3A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0BC089E9-47D3-4011-AD15-8B06D57ED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62AA39A-5FBF-4FD6-B860-DFD515CD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A235E0C0-92A6-42F3-A5F9-B408A626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0AD6608-6AA8-40C9-B2D0-BF135FC0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44BE4D72-4B00-4025-9BC2-B9EBFB7B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2D9FB4D-7F0B-4892-822B-1337C810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E032C46B-ED1E-41F7-8C76-0BB631D7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85F687C6-0E79-4416-9364-10846D87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7DE4FEBA-7B2B-45F7-B294-F832B21B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487C7E41-EA7B-4A46-B0F9-9FD0E7E60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BED98119-15EB-4CF6-A6FA-A15BE500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00D77CF-4293-454B-8ADE-766C198BD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38781DEA-FB8B-468B-AC9A-EC3B969F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580FF30-6192-41E7-980A-2D9022F8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6ABBD90A-A8FD-41F1-8E7B-AF99B34E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381F3674-9E19-4648-8C1D-9E787333D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50BCA954-16F9-432D-92E7-F39DFD05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F6BED5D-AF8C-4A1E-89E8-E1A0A665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0B9218FC-DECB-4FFE-8D53-B1B896E4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A89DF32-B129-4DB5-ABCD-401EA701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A76A84A-A240-470A-ACDB-400DA9082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6B1EBC2-F305-4A6D-B764-5E67E269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C6BDB94A-DFD6-4D20-B05D-865A0974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073CDCE-A8B6-4341-BE1D-27ACC14E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BC279600-4669-4FDF-9BDC-EF426DE22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249A1ED8-92BF-4EC0-9ABC-3130BFF2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536E1B33-6046-457C-B1B3-CC5135E2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856E06D2-CB91-477C-BC9F-74DE4930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BFA443C5-E980-428F-9418-4A07CE7A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131E06F9-98E8-417C-9401-DEF43C7D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7A390852-0721-43D9-94C2-69CC43C2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1BD12206-CE5B-4690-B980-D02B29F9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A3ED8959-3E94-497D-8F0D-B74A15C8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1AD530C1-5CAF-491D-84DD-3026CF403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9D2EB9BD-7067-4E3B-95BB-65742C16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1C9F35B2-F9F8-40ED-AA97-4FCA2646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3681DE19-BB18-4C2E-9614-FBAFDE99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5BEFF68-004E-4B74-AC36-EAE776F9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4D91FCFF-3D7F-4242-AE92-63ADCB774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2FF368C0-347B-452E-B818-AF39D206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C932E1D-4444-4009-8CA6-05627708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D80A8E50-CCA6-48DF-91D1-0107AB19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F3FAD2CF-6AE0-4A38-8D03-6563F01F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5FDC982-7BE1-45FC-AF25-69B62156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9B81CB81-D404-401B-A6C8-518415D34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C7800A15-7FB0-431A-A49F-CFCF5FE1A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AB35B80E-613D-4FCE-91A7-A0A90220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D389B76C-AC23-4745-987A-24B56D52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37926DDD-8E97-4375-8998-7F3F475A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B36B46B3-A142-4A2D-BC37-BB3E4EA5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C283C80C-66DD-48DB-9ACF-DA57EFFF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7B8F7E7-F266-4763-8229-0E61C26F1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3E3415A3-2719-4891-B508-FBF2E4E1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533A57A-0178-4D25-A6AF-20626409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CF061144-EE4D-47FD-B8D0-3929137ED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9C75CA8-28A6-4099-8940-687EB512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9F0BDD21-A846-4725-8FCD-90FCB02A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4D78AD6C-14FF-46FE-B143-8916BD38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C072CF1-AC62-4C27-B2B2-9B23178CA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13BC2A6C-B5B3-47FE-8643-E563366E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4BEFE9D-6B04-469B-B5E6-3F14C8EE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A1367619-6670-4575-87D9-9382C5965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86EB571D-6BE2-4820-A47E-D07EF4A0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0DFA52A-475C-4017-AA8C-3FD8A082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2B6B9524-8138-4766-8049-67C66C05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BF82368-1542-4D4A-813D-1112D62D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F8A430F4-E5B0-43B6-87C8-AE7A443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ECE2CEB5-8F33-4F77-A7EE-6D8E3885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EF4B1DF4-17C0-43E8-8A60-B81BE33F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E6E6B054-EA6D-461D-97CA-7ADE3AF5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DDF61A9-36B9-4010-A3A8-C1EEFE2D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B09152F-4B77-4590-BD8F-6FFC49CC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CDAA2200-E4EC-4F9B-97D5-4051EECB1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CF54228-7F3A-4E5E-8391-CDF700196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CD02CAB-EE7C-4A5E-B40E-854282B5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BB4BE61-4F3C-42E9-8572-CF46E584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8496A4CE-3E44-461B-B51D-443598CC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1724FEAA-D628-494C-80AD-5DA2BBE1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62B6E6E2-4092-47FD-83F5-597B9F5C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8097CDC9-AEF1-4857-ABFB-5683F4B4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7CDBC9F-9F39-4977-8EB7-E009DCD0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7D06D15-6B82-4F2D-9794-18125D23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B866FE6A-E533-42D0-A55C-7FCC3D066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142FAA2-DD7A-450E-A381-AF647B25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267748E9-CD1F-4D19-B251-47A1C45AC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71F9DC94-DA43-4892-9BCA-FD788206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C10E57D7-F6D0-44FB-8E96-30C42E5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689B9B8A-E2EA-430B-80C8-407CBF53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72DA55E5-5978-42BF-B987-3568CAA0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BDD19A9B-2A66-4676-ACB7-DFD7651F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A89888FF-E327-47E3-9789-49AFBBA5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819B454F-D1C7-4470-8D5F-68BD7E47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A5EDDFA-5A24-4251-B7EA-2FE2BDD98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1772CE2B-CBDF-4394-8C41-8809B8E7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2626C52E-A9C4-44F3-ACAB-7D4923353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9B9EAEA-2689-4C81-831A-C042587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7C2D51D8-926F-48D3-9988-B03E9537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81FAADC-6CAB-418F-B75F-CA26F3D5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58D7C7A0-53DE-4C44-AB92-CB75D1E2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B601F318-7C33-48F7-8979-10CD3B26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0C44D487-C0AD-47D8-BE1B-F71E933D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8C0FD99-AD63-454D-8B10-A3511570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941B983-2D20-4A16-84C9-C97B7F24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596AB3F5-FBBE-4ABD-8ED7-B3D57B9C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A9C0129-AC01-4BC9-91AD-4CCF35B5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9219512-2A73-4F41-AA0F-BD04216F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FF2F6A6C-B808-48C1-AAE8-89672749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6A477CA0-8532-4F5A-9A98-68EA439E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7A5D15EB-5605-4918-B1C5-B681A9E2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44309E7C-4809-49E4-BC86-403E2FC58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400366D5-50BF-4BB0-88DC-D732DE0E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7F8D559-51D9-4E11-9EF5-132194CA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BA2309FB-6952-4184-9EAF-74BEBBAB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864AB75E-69C0-41D7-BC20-48DF09E1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CA128F64-7ECD-4CCB-A597-7E77DE04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9AA60886-3DE9-44D7-812B-3B49263D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BA1D2A6C-FFA3-4FB9-9371-73E776280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46644F3D-0E2A-494A-8C9A-AE0B4D13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67CB941A-3E27-4CD5-B8F1-293D9588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93A0D8DA-2D72-4DEE-8706-1AC1FA586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286F9E3C-945D-4A3D-A75C-C0123FDA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1020081-B04E-495F-8320-22C42F69D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F8F5DF3F-CC8A-42CC-9C7B-FCE6F03F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540B9442-C091-47EE-8A20-ADB5467C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D2C1789E-9C37-4A04-A36B-C62F21D6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DDD54DA-597C-4C5A-B1EE-42A43D79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67AB0D9F-1D6E-41B1-8241-C9FBB253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4E28E807-2CAB-412A-AEAF-6256CDC3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6C1F9118-C894-46B4-AF26-65DC593D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152AD876-2BFB-48C7-AE38-3C64D361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09596B5E-E758-4939-B6B8-590061B2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41D3732B-2AAD-4E3E-92AE-C44C6E21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9BD7547B-D00B-47A1-856C-98118364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45092A6B-3675-40B6-AEC9-9F535CFA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F1416098-F564-484B-9617-CF264865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B514844-D110-4887-9939-DBD10BE0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978BEA6B-D7D7-4FA4-B409-5CB38A81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61472D9-3B31-4729-A441-1D80C2E4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667A5E8E-D8CD-4D10-9585-1E7CE4BE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588DE89-0E47-450A-A3B8-77BE00BB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3B4E718A-66AD-4837-9591-A5F9849E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F6F9763-4681-45C2-9F35-529E0B01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783B9FCA-A678-42D6-B7FC-280BEE5C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E0EDDC5-0354-42AD-B54F-21EC570D3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63CA82AB-B148-4117-A3B7-4928EC6ED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A2D9BF86-1B97-401E-A758-A4F2490D3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D82E4F6F-1531-4C42-A2B7-8B13007C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41D805B7-FBC9-4247-8779-DCC8FDD21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0045E1FF-F2B8-45ED-BBDA-8779A8D9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C1B869F9-0722-4BEE-996B-A17925C67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4843FC47-03CC-4C42-848F-EBF7BD2D3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8AD59584-F84C-499E-A8D6-D9CD042BF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B63062D1-4C5C-42A5-8CA7-F74ADCD06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CACF0393-6D96-4B96-8211-9ECD3236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F7700DAF-4F1B-4E7A-95AC-D07DEC49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05AB09E-DCBF-4A2F-82AB-74200389C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AFE40DE7-6CF6-46F4-A4B7-5675144A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F2123F25-ADE6-4B0A-84DE-FF465BC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5C324F59-83DE-4B34-A094-83EC3A43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BBF43098-4A82-4514-A025-A329C18D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640CB83D-436E-490B-BBBD-CB2F88A8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DAD9D16D-3D0A-4E66-A4F6-741251B2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6FCDF16B-893C-4804-9AE1-8B7C251A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8D73F338-F260-488A-AA8C-5BD779AE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270A28FC-2605-4CA9-9E77-170174D78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E5A811E8-D0A9-4225-B7B8-612D0BBA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FB851DD9-E622-4C6E-9F27-426B87CA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A2432F79-1706-470C-839C-1F019612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EBB003E8-A231-406C-A0CF-1014FE1D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F1E4F661-EF6A-4821-8D36-9318F684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9AE86E21-940A-48CA-8E9B-A9DAC53F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355BF432-5B14-402E-A0AA-A8A84F2A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F7677A7E-11BE-43C3-84C3-59F12F22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BB332D0-8260-406A-AD25-A8539AE3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712DDC06-EEEA-406A-8F01-D8EFD7D33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EE86523C-FAB0-4E73-BB27-B29402A6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7D167A4C-9038-4E89-8DFF-36DCC8C7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98918859-5E8F-472C-9DAC-A089E28C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0B807AFC-A748-4EB1-8151-E650F5E71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3BBDC1F-13C7-4880-9FB0-9631645F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B2A0879E-3FFD-47C5-B96E-F5D66C99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DFE9201-005C-4046-B5CB-42B29DA8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61C7CCCC-FFED-46AD-B427-3047475CD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E7DBA27-FEA2-45B6-916E-85CDE836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36D08722-C011-417A-B2C3-5DCA9C39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B53C3C3-FA7F-4484-AC86-2C52CD13B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C2A91D8F-0284-4C3C-A211-F2E83E3E6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A2CAC1FB-E6AD-4CF2-88C4-BF21EFDD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C960EEA-8CF6-45AF-996C-60DBFF41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F6A12778-43F6-46CA-B638-3711BE40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44AD5A39-AC58-4A6F-AE65-4B11F6FA7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F6CBD99A-5013-47EE-B8F7-42F7714E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60A39896-3F31-4221-ADFA-DB10ADD5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444E913-7FE1-4AC9-8654-3185807C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4F09894A-BF4A-46B7-A02B-5319896D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21F6C2A1-0DDE-4FE3-BF53-B65240E9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3600CFA2-FDA5-4780-8C84-A995E1F63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A0FF4BEC-2527-46C4-8130-E73A4760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7338E1EE-784D-436F-B83B-C1DF55D4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665770EE-6C36-4F82-847B-23434889C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24828C26-DA49-4E2D-8CA4-5CCC2E67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348FB77-95D3-48F3-B9D0-71FDF6D3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A9AFE8F4-EFD3-491B-ACA3-7B2B6021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91935B4-8AAA-4F76-B6B9-551D44E6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AB0FDD0D-F41A-4FE8-ADA3-8C1317263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6C246ACF-8178-4C2E-A697-9DE14B43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88DBBE31-3093-440A-B718-F88268EC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2EB15A7-AC32-4485-9533-A6C33983F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3D6B5FCA-76DC-4211-BFAD-5BA0B908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D715BFA3-107F-4038-914E-29D5D9593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D92533C2-7114-4267-B549-3DC96445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F3776545-400B-492B-9B2C-C25B7083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49DA867F-4F5E-407A-92A9-206A0875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A40EA0C7-7B8F-46BE-B42D-69AF43D1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DBE7D2CE-6CDE-4FD6-BEC2-3F03F16D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B9C744E5-FE5F-45F2-839C-EF57078D7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BD32A656-6EBE-4CB0-881D-B252AEB5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E6F98AD-9420-4372-8D10-92CA5E28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A549CC8A-5EAC-49F0-B904-14ABF7DB0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1BA9938-9248-4EF7-B064-96C6BACE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5FB96DDC-76AC-4F3C-9E3C-BBE9D9BD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E234F25-483D-4C98-883E-74C6E17B3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3E517BDF-F17B-4814-969F-3BC61D11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F1ECFF72-AB4F-47A8-B1AA-CEC8058B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F4269722-4903-4F6C-BCE6-DBE1C7DD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FEE56607-8A48-437A-8EF3-FDB893610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A4C8C724-86C7-4CF7-9B90-6B1C4160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0B932221-48A0-4E91-B46A-AE673411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3099526F-9B6D-43D5-909E-7F150EF3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996FBF7-1A3E-4A1F-9E3A-33DB72073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F00C65DC-4729-454E-989D-56E17D75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F2BC9BFE-7895-4A9A-B249-FFD9F172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EC380F0C-A181-475D-BB20-2A0CB417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0C94258-AA27-436D-AADE-C83E06DD2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F969DCC4-4F06-41F4-BBFA-DB69B950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3D92C2AF-FBDA-45BC-81B0-BD4F5DD7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263BCB61-89A4-4743-B743-B006ED4A1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484D48CE-7C6C-4F5C-9D87-B2E763B0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0DF0DBC-49A1-442C-864F-7AC0D0C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730D91DD-2C0F-4C07-AA16-84ABC934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651CC5C-2CE9-4117-B4D6-4FBA991A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E5EE41D3-234F-4105-B419-C86CD3AD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08D8301-5608-4DE1-BEC1-D87419DC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EC7075D5-7B8A-4050-9D0F-8911B4BA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F16C9A9C-D831-4B0A-B4E7-501B8359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206476C6-9C67-4E50-8C3F-BB22D6BD6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C3186CCA-A486-493C-9FCF-815B974CF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AE19E0F7-63A3-4FE3-9FA0-3A84BC60E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D8DB630A-9F3F-4F20-BA7D-3B568482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963E84D6-E76B-4DA4-8F28-6A2EA302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E38EB3B7-6EC2-4258-9915-676A7C6F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EFE3785-D4DB-43BA-B5C6-43972C15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859D74CC-F3B9-4C5A-9366-56FBA686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0D25589E-203E-421C-9B26-47C46E94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03F5381-B3D9-4A50-A979-3C5BC374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29AEE73-E0A4-4B4D-BD31-A56B3926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47ED7C32-C153-4FC6-AA89-BE52DFB8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0ED339DA-83F1-40D4-9FF7-2CD14952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7B981162-45C4-444C-9589-939094CD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6A44C742-B8C0-46A5-9AAA-9DFDAE5DD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B659763A-279C-480F-A91C-5C24F8F3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5F5D86BC-4955-4E52-8684-030766BE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A4CAF79A-5B05-4E03-A339-CE4FC3A4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D78F11C-CB9A-406B-83D4-20D37D52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45F3FB7A-BB05-45B3-9FAD-4967D9F1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4410C864-1AAC-409C-ABC1-2BA88045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1BABB926-CABA-486E-A57E-94027E53E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39FD8CE0-A2AF-488C-906A-A41194B5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FB16DCFA-2517-4D58-B6BC-3E655803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BCC69E40-4527-46FC-B560-21B632A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8938C820-FE1A-4390-97DF-6713FA95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DFB8FB3-CD70-4678-B2B4-CD58F55D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095C64D-8862-47BF-9587-882BB4B8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7238F5EA-CAC7-4B38-8039-73FA48A9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974E933-67D7-40D9-97C5-799A327D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0B9CBC7-1806-431D-96F4-15E88E81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37D6B9F3-0282-4AA6-BB3C-FA67250F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04722860-1BB7-443D-9F7A-4AD3B38F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50BDA6E3-7424-4E97-A741-FBD43109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A6BFE19-9F4B-46FE-8418-E83E13A9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22947F5A-1D3B-45CE-A3EC-D76F9FAD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4EC3B758-D99D-42EC-B26B-ED54FEF4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04E42F44-6140-42D3-9E3A-D2383011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08F58761-8835-4420-A87F-6226B492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4A639137-E4FD-4193-85E8-CA86B25A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6AC879EC-AF6E-4B6C-A0D1-A1932E4D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ADD2AFC2-FA9A-449C-BD8A-9243C34A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D57CFE3D-2689-4988-910D-C3E7C0CB0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5045271A-EF65-493A-B3C0-69E1ADE0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1D3D1997-682E-44C8-884A-6809FE08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BB15B0A2-734F-4271-983A-348609DBC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7C89076B-7EE0-4BE9-A76B-71C89301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54495079-B5C0-493D-9443-4B77DEDD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69BE27D-4D6D-4B36-A183-17C9C9BA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5E884CD9-4872-4C6F-B107-9323F2D1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F6F1665B-9F05-44ED-BB45-53F53A5D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AA204184-AA4A-48D7-AFC3-C14955A4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48D95C99-5121-4387-BE42-FD656E1C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D530BB5F-A66B-4014-9543-7EA3B8B7C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BCE559EA-2B75-45C8-B5A2-C774ACBF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63B74377-9F6F-4E13-A1FB-0287727F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C50EED5-A983-459B-B51B-2690B9A6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C09F4E41-3B2F-4712-AE83-2C8F9BEE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AE67CDE-0249-4023-8192-EEFC4F70E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B10FE5A2-AE40-472B-AA86-9FBBB0AD0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77AE7ED-4CEF-4674-B57C-94D6DCB9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82B3B956-EF4F-4CD9-8EF0-A75C309C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2E64B90C-913E-480B-9FDC-5B383BBA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98B3847B-BC2D-4AD8-96E1-B42600F05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C4A13814-C079-4C46-93A5-A0146247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FCD4CE05-F99A-45BB-94AA-A57CFCA2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E13F711-04D5-4BC0-A7F9-99E63182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ACD21B53-90C9-4A2C-B779-06E6CF75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A92D25BF-56F0-476E-96E6-8D9D38D0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C2CCF0C-88BC-4589-9DDC-BBB6CC181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867F918-2380-4EF6-AD62-3CD09B97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3DE04B37-73CA-4899-AF0E-1744B39B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DCB97652-1E3D-4B32-9E1C-A63C5DA7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D7746F45-9F00-42B3-8D9E-E8AE286CB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6F774EA6-7D5B-46D8-8503-B244B4CF2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D9C3B02-15E3-474C-B01D-38D81D88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683D1DA0-FA9D-450D-9654-763D2250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8C1766D5-BB96-439F-BDF0-3DDA9D78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B5318536-1D02-4D92-A0F5-C8B52D1E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3DB93964-4B60-43A0-8333-0984EF5E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0FEC2D2-FA11-42C5-9F76-1A7E936C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C7B27A5E-C394-4B7E-BDBB-B6FA7606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DBF8C45C-C434-4489-B561-69D5C8DB5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7C039B9-CB17-48AF-B823-447EA8A8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209BC688-7D67-4F0B-88E6-46C8DC8F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A0D5EBB5-7E85-4F16-8CBF-2BB564B2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682DC5B8-F6FF-43F6-901E-D176DC0D4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B439E3A9-AA31-40E6-ACEB-12EE1C5E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335336A0-F9A1-40A2-A8DD-25F417A3D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9CD8FCF8-A6F6-426D-B3B7-5A04AD1A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91C51C66-8731-49C0-90F3-37A09B78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459BE656-5BFA-4B5E-8553-B9CCBAF5B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1BE609E-5C20-4DE2-B82D-F8803E0A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2A578254-436E-496F-A9EA-B83FD802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91FF29DA-6398-447C-B8F0-0526E03B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AEA0E9E0-D535-4B85-9C6D-4678892E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DFA3D8C6-70DB-4A55-A444-AC5DFBC02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4C811D2D-2294-46FF-B3D9-6DB587B4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716B8F92-03A2-45A0-99BE-F0054E7E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0BA7FE57-6EE7-4FC0-AB02-46B92D83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6B428BA4-BE8B-4E10-BEAB-47161190A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6387F453-A574-4C19-94CB-DD7EBFED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360D174-165F-47F2-AFB5-74735843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9AA47064-894D-4AAB-99E6-2F721A5D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BED91A7F-D686-4DAE-8EBA-6B558D77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32F4C1FA-867D-4733-9384-4502472F5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530B4EBC-F551-4E81-B6B5-A30B3A05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67D8028B-BA9D-4EAD-9F90-29359F83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ADBDAAD4-E80D-4109-A948-977233FA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6BA668AE-C6E5-4AF7-8FDE-EA6E573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B0B2A585-71D0-458F-A982-3F0B0141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0BBC8A4A-5AD8-4DF5-AB0F-DC31C0FA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FD20EC07-0B5E-4FDC-9776-9259413B8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22A51AE5-2E2F-4C7C-9874-12F62A2B8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EEBEE67-9EE9-4A03-A866-B938C1A8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604957D7-7B39-4675-9ABC-0FBE67FA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57729295-B3AC-42EB-AE35-EC77403F9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16E5D611-6C12-45FF-A0EF-50888FDB1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EB320D88-E4A3-48B5-BFAF-614C4610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81C1634A-40C1-4BD4-AE80-9538230B9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38F619E8-6683-4774-8979-42AF9A9E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732ED2E9-3BA6-4D83-8B1B-36EA2FE17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4497D5D6-C06F-476F-977F-92F6CA73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BEEFA9FD-9A04-490C-89CF-47D3380C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500479AB-1056-445F-B996-73961A0C0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9FF9B17A-2F60-4129-9C00-9CFB6FAA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C49BC634-BD05-47D7-AA0A-FBEA00BA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7BBE4A98-34AF-4949-BF68-8671D4C55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C2A0777D-79B9-49D2-8FF8-E134B43DB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A5011F91-275D-43A1-9839-2A7E1F7D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9655DBD-1ECA-4DB4-B0D3-41AF0820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252718C5-2436-46D1-B155-ADE532AF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08DE4597-A4D2-4AD4-AC2C-D5E29D19C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AB1ED216-88A0-47F5-BA13-5D720246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78469916-799D-4845-AA30-409AD2DC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D2BDC6B2-44C8-4255-99F6-462ED54F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B6A8B564-EC11-46C6-B381-576B385F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7EEBE22-6806-4754-8BF6-A48795FA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B9A2BBB-CC19-456F-AE05-7F16BF75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61DF9193-66F2-4C12-8D1B-FCEFA185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C32D7ABA-0EE2-44ED-A64E-784FC8C0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6F3DA771-B50A-46B6-BA10-DBAE91AB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1AE7FBE7-4ADE-49D1-BA4A-3B232069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5613DA2D-DF13-4CC0-A919-9B2D7A3D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2C14B4B6-E40B-4F2F-A66A-B00D342F7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5E0FEBC-4F70-4597-AF6F-A4BEE021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8DCFA03-D496-43DE-8D8A-7622C02B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D0CF726D-905C-4CDF-956A-B0444160C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4E038335-19CB-403D-90B4-EB0AC4EF7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A555F8E7-7F4A-4F76-87E2-DD16FB6A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4A0FF2B7-36ED-46A6-9E45-661F42143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14850035-FCE1-4488-AC11-A8339467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6E1A27D4-19DA-414C-AAEA-F6090EE05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F6ED678E-8DC7-44ED-AC3D-8098E762D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D3B45C57-45DC-41F0-8F32-1891C93F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5B85EBFE-C576-42B6-8BB2-DE0E3BBB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42C5F856-04B6-48C7-9963-B6322EC37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E885A633-1F4C-49E3-B108-83D7DB4B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63CC21D9-1AAA-423E-8FEE-BBF0691E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8EC5D841-E457-4D42-A580-5820EB00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968009BF-3213-4CA5-82FB-F5C53E85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40C5DC8B-BC51-4DD2-BEA9-EE5951A1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2D489C1E-115E-49E4-863D-859E1856A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42B2A0A8-CE4A-4EAD-ABD5-192FB4B5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2BA26B5D-6C6D-459C-8D79-03A0E724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0B459524-BAB7-474D-A457-DA7D3D44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1740C230-3077-4E72-AABE-D9441E98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03D43925-FC99-4D32-8560-AEB3C6AC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BE8263B6-1FA8-4CE9-8DE2-9D565538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41E5093C-1ED0-4ED2-8289-E8C87657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9CB499CA-E873-4994-8519-6A22DB30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FE0F29D0-BEF6-4AE5-8518-9C36C5C8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3336BD56-93AD-407F-938D-5EAEC3F6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B537927C-5553-4E30-A727-D108BF347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4AB4EB38-5F77-4724-8DF6-1B59F364B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CC2D33FD-21DE-4E99-86CA-3A7F7399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DB5E9D3E-DD0B-4D0B-8757-6806DE16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C42D38A4-11A9-45B3-9C94-6BBC674B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3336E735-DA08-4995-9733-3A34BB36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54E318DC-FB26-44D9-BBC7-D600D1A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BFDC9A63-F985-4EB5-899E-D5F51DB52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FFB9A03B-81D7-4780-9134-4562081D1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022AFEEB-D2B6-4AC6-9FF5-FF75F8AB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F9124590-F562-47D8-AD5B-93CBF33C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F0985131-F12D-4002-B8F0-C1A87399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C43A238F-1E0A-4001-BD4C-A78D255D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6F476281-B6F4-42A9-9D12-1B4983ACD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A71FE593-E88B-44F8-8FA8-EC15236E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F15D569-8773-42DD-93DD-3E008BAC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0A8DE494-0ED5-4D3D-B1AF-B275B3B6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F438FF63-53B3-45BE-8315-2B4EB7B1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C601F847-F6A9-4C72-A3C4-74479CE7C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7A1652C9-B5FF-497F-9E62-F9EB93B6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B77D9DC9-6A86-4CA3-8617-9D6E0E4F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E2E79D29-9250-4241-844A-0AB24072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E793F750-D2B7-458B-8507-9E56E69E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8D85712C-FAEA-42B3-A50C-15E7F58F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5DBB3B99-A98D-447D-ABFB-EC11089A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04317A81-C68C-404F-ABE4-4773DAD3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6CD47DE9-501F-4FEC-85BC-6B9780EB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A669C4BF-DEDE-418D-A758-8F8FD4F1D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009499C5-2DC1-43B5-905F-F921CD7C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8E01D2E3-7845-4AFD-86B8-B11ECE10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62D921BE-805E-46FC-B431-516CA3C6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9B21E4AB-7E75-441E-99C2-F0F0C122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D95B5E02-36D0-46B8-96A2-BA3D7A51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77FB78E3-0761-4DF9-80A1-1E00E189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3BA3ABA0-468D-44C0-A5C4-D6B6AA18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DF8499D2-8448-48F4-B558-71EA9F4D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056D80CF-522A-4A99-84B8-49AE243F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31D118B1-3C1D-406F-A9B5-40EC3A25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DB1828B6-9C58-426F-9E42-D284EA6F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A5653AF8-539B-474A-AE23-7B0D5C8C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2EDD88C8-1383-4B2A-AD7A-77A8D3D3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B7B9C5A7-F177-4C0D-ACE8-812A092D3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B5DD2DD4-219E-4E02-9AFD-68FC007D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F2A41072-1642-47B7-8F00-7F2A75EE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A6566784-219B-4F3C-A996-90E8002CF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922DDF1-5F8C-497C-99AE-837558F4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92B7D4C0-81C3-4C2F-B4CB-A694417B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BE964E1F-8E48-40D8-913E-D61CEBF0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97589070-4339-4C54-9F7F-34822E768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1FD8CF92-DCD4-4D5A-A26C-DF9C90AE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F9F6E3FA-84C2-46D0-ADE8-FDACDBEE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6D1920D9-FB2E-44A2-AF6A-41F8FBD2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9A5C8FB8-84DB-4ECF-9E0E-FF5657A0B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DCB08D98-46B8-4010-9310-40C3BC52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E4718FC0-9402-40CC-AA77-645AFCF1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5A9ACB2B-9ECB-4888-A5DA-B010CD59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13F88672-CEA7-4D01-9647-B57E51A4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87E6F6E2-8EDB-4146-9C5C-4CEE86A0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5B74EB14-16AB-4019-9F67-D266450DF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F6F4EEAE-366B-40BB-94E8-902064DA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B7186609-12F4-4F36-B5FB-D0756264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365A5846-5BA9-471C-B472-50EF130E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E0A04C9D-BD95-4CB6-95F8-4417BE4C5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F9A4E9C5-7515-42A7-B713-B61A229A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150628FB-F648-4FF1-8BEE-2FBEF8FB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E90BA87D-AD92-4322-8F4B-76D898C4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D49AA4B4-6331-4949-8CBE-E98CCDF2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6691DB16-8649-4C96-8CFA-F18186D8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C85F501C-26AE-40B3-8D85-24D6CB28E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39F2D8DA-6552-4EAE-AD7A-E75ED577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8311A069-7B56-417B-AEAF-15733788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382EB899-C705-4311-8CC0-EF289901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87CF5A90-35E7-482E-BA8E-AB2087A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250C98C7-908C-4B49-A095-F02DAAD0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93F746CA-1B44-4CE1-A913-8D1E72B4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1FAC18C3-AB1B-4E6A-AE95-FAFAC438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67AAC2F8-E015-4119-8AD6-12AB50B9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B69DAFAE-57EC-43FE-9FD2-4618FEE2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A995B03F-2352-4BD5-A92A-F82916C4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A9F4AA56-DFF5-43F4-A354-5CECDCA8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7373CF87-FF87-4F62-9503-38BA5190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B5F2DB42-01A4-414A-B18A-FEF8E075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C2DBE0A1-56E2-41D3-B976-F9FBB4F01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918B94FE-A664-457E-B60B-48494EC8C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7131E314-4AB3-4AFB-BEF7-7C7602CF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86A9CEDD-75FC-4926-8D14-EFC844E0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F902E08D-B2B5-4174-84CE-4A2EDF5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D78D35E-23DF-4416-A682-17AD1297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5ED232B1-0CC4-4C4B-A3A7-97442E91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3C0030F4-CEA3-479D-9D5C-3C71CAE9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2DB05D39-2772-4CED-B465-C8A1F682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3CFFBBCD-4812-4287-AFA3-96E2BC4C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FFB2A858-5A25-48AE-BF55-38D21467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ACC6841A-CE2A-4D3B-B7FC-1DB164DD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DBF0A371-76D2-4CE0-BE23-61D7103C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B5479A78-D90D-4A54-82ED-6559018A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8CC1A334-D5E0-4E56-98ED-2742CE9B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275420BD-6563-4795-9CE3-F78588F9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546D1DFB-6498-4A77-8B97-3B9CD803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CA1892E7-9D21-42FD-9588-F925BF41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ED5E63D0-1992-476C-902F-27903D02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92C7B9F5-9B2C-4DB4-BD50-0F6C18D7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1020E1B4-D2DA-45A4-BF68-85B4E4DE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A2E9B26A-4A30-4ACA-A9E2-1C46D60C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347E53E3-952F-4CC9-A1DD-832E3608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4B5CECD3-2A60-4F20-8AA7-09A25773A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9F247F5C-7D3C-45B9-8962-C280B0F9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800C41AE-0E83-43C6-B0A2-BC109628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18C53B66-0E81-406F-90AB-F2284DF3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7EE76819-D1C8-4BBB-9C54-858C0AA4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6E884A30-21A2-44DF-90A8-A56EA2E9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8C3C882-A075-4153-818A-CCDE9599C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2C160F3E-2133-4EBE-9FE5-338731B04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B478F62B-3D4D-4645-AD7E-3234EBD1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13E1F365-3CAA-47D1-B3FF-F57EAB961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A1D1E9B7-BD42-49DA-B18D-C8D80ABE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2894698D-F340-47CB-8E72-1367FF8E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5A18C32C-4D15-43BE-A8D5-6167E252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1A106918-DC56-4970-AEC4-BA249F17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7CBBCC4D-64F1-4A6F-A51C-CDDC84B5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40CB5C2F-7D89-4A21-8E90-76779D1D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805ED954-24F6-4BBA-BE40-73A59874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087EDBF5-839A-40DD-BDF3-F36B448D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0955-1EEA-49E7-A93F-4DF56DA04EB8}">
  <dimension ref="B2:W35"/>
  <sheetViews>
    <sheetView showGridLines="0" showRowColHeaders="0" tabSelected="1" workbookViewId="0">
      <selection activeCell="AC66" sqref="AC6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15729.995000000001</v>
      </c>
      <c r="D8" s="22">
        <v>17221.821</v>
      </c>
      <c r="E8" s="23">
        <v>15817.742999999999</v>
      </c>
      <c r="F8" s="23">
        <v>18137.648000000001</v>
      </c>
      <c r="G8" s="21">
        <v>14009.779</v>
      </c>
      <c r="H8" s="22">
        <v>17599.538</v>
      </c>
      <c r="I8" s="23">
        <v>20126.96</v>
      </c>
      <c r="J8" s="23">
        <v>26154.732</v>
      </c>
      <c r="K8" s="21">
        <f t="shared" ref="K8:L23" si="0">+((I8*100/G8)-100)</f>
        <v>43.663650939818524</v>
      </c>
      <c r="L8" s="24">
        <f t="shared" si="0"/>
        <v>48.610332839418874</v>
      </c>
      <c r="M8" s="23">
        <f t="shared" ref="M8:N23" si="1">+((I8*100/C8)-100)</f>
        <v>27.952742515175615</v>
      </c>
      <c r="N8" s="25">
        <f t="shared" si="1"/>
        <v>51.869723881115732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1130.509</v>
      </c>
      <c r="D9" s="30">
        <v>659.72</v>
      </c>
      <c r="E9" s="31">
        <v>808.14700000000005</v>
      </c>
      <c r="F9" s="31">
        <v>27.64</v>
      </c>
      <c r="G9" s="29">
        <v>3344.7249999999999</v>
      </c>
      <c r="H9" s="30">
        <v>442</v>
      </c>
      <c r="I9" s="31">
        <v>1065.3009999999999</v>
      </c>
      <c r="J9" s="31">
        <v>2086.34</v>
      </c>
      <c r="K9" s="29">
        <f>+((I9*100/G9)-100)</f>
        <v>-68.149817996995267</v>
      </c>
      <c r="L9" s="32">
        <f>+((J9*100/H9)-100)</f>
        <v>372.02262443438912</v>
      </c>
      <c r="M9" s="31">
        <f>+((I9*100/C9)-100)</f>
        <v>-5.7680213072164861</v>
      </c>
      <c r="N9" s="33">
        <f>+((J9*100/D9)-100)</f>
        <v>216.24628630328016</v>
      </c>
      <c r="O9" s="26"/>
      <c r="Q9" s="34"/>
      <c r="R9" s="34"/>
      <c r="S9" s="34"/>
    </row>
    <row r="10" spans="2:23" x14ac:dyDescent="0.25">
      <c r="B10" s="35" t="s">
        <v>13</v>
      </c>
      <c r="C10" s="36">
        <v>2437.3069999999998</v>
      </c>
      <c r="D10" s="37">
        <v>843.3420000000001</v>
      </c>
      <c r="E10" s="38">
        <v>4396.0259999999998</v>
      </c>
      <c r="F10" s="38">
        <v>4474.0169999999998</v>
      </c>
      <c r="G10" s="36">
        <v>2443.2140000000004</v>
      </c>
      <c r="H10" s="37">
        <v>6797.6979999999994</v>
      </c>
      <c r="I10" s="38">
        <v>9057.380000000001</v>
      </c>
      <c r="J10" s="38">
        <v>8283.0499999999993</v>
      </c>
      <c r="K10" s="36">
        <f>+((I10*100/G10)-100)</f>
        <v>270.71578666461471</v>
      </c>
      <c r="L10" s="39">
        <f t="shared" si="0"/>
        <v>21.850808906191475</v>
      </c>
      <c r="M10" s="38">
        <f t="shared" si="1"/>
        <v>271.61424473814753</v>
      </c>
      <c r="N10" s="40">
        <f t="shared" si="1"/>
        <v>882.1697484531777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11284.678</v>
      </c>
      <c r="D11" s="37">
        <v>10237.537</v>
      </c>
      <c r="E11" s="38">
        <v>5664.39</v>
      </c>
      <c r="F11" s="38">
        <v>12850.848</v>
      </c>
      <c r="G11" s="36">
        <v>4900.7060000000001</v>
      </c>
      <c r="H11" s="37">
        <v>8855.393</v>
      </c>
      <c r="I11" s="38">
        <v>5222.0529999999999</v>
      </c>
      <c r="J11" s="38">
        <v>13871.47</v>
      </c>
      <c r="K11" s="36">
        <f t="shared" si="0"/>
        <v>6.5571572748905851</v>
      </c>
      <c r="L11" s="39">
        <f t="shared" si="0"/>
        <v>56.644318326696521</v>
      </c>
      <c r="M11" s="38">
        <f t="shared" si="1"/>
        <v>-53.724395148891269</v>
      </c>
      <c r="N11" s="40">
        <f t="shared" si="1"/>
        <v>35.496164751345958</v>
      </c>
      <c r="O11" s="26"/>
      <c r="Q11" s="26"/>
      <c r="R11" s="26"/>
    </row>
    <row r="12" spans="2:23" x14ac:dyDescent="0.25">
      <c r="B12" s="35" t="s">
        <v>15</v>
      </c>
      <c r="C12" s="36">
        <v>664.13100000000009</v>
      </c>
      <c r="D12" s="37">
        <v>4436.2299999999996</v>
      </c>
      <c r="E12" s="38">
        <v>1820.229</v>
      </c>
      <c r="F12" s="38">
        <v>533.048</v>
      </c>
      <c r="G12" s="36">
        <v>1378.5059999999999</v>
      </c>
      <c r="H12" s="37">
        <v>52.400999999999996</v>
      </c>
      <c r="I12" s="38">
        <v>1863.971</v>
      </c>
      <c r="J12" s="38">
        <v>428.48599999999999</v>
      </c>
      <c r="K12" s="36">
        <f t="shared" si="0"/>
        <v>35.216749147265233</v>
      </c>
      <c r="L12" s="39">
        <f t="shared" si="0"/>
        <v>717.70576897387457</v>
      </c>
      <c r="M12" s="38">
        <f t="shared" si="1"/>
        <v>180.66315229977215</v>
      </c>
      <c r="N12" s="40">
        <f t="shared" si="1"/>
        <v>-90.341213147199312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213.37</v>
      </c>
      <c r="D13" s="37">
        <v>1044.992</v>
      </c>
      <c r="E13" s="38">
        <v>3128.951</v>
      </c>
      <c r="F13" s="38">
        <v>252.09500000000003</v>
      </c>
      <c r="G13" s="36">
        <v>1942.6279999999999</v>
      </c>
      <c r="H13" s="37">
        <v>1452.0459999999998</v>
      </c>
      <c r="I13" s="38">
        <v>2918.2550000000001</v>
      </c>
      <c r="J13" s="38">
        <v>1485.386</v>
      </c>
      <c r="K13" s="36">
        <f t="shared" si="0"/>
        <v>50.222018832221096</v>
      </c>
      <c r="L13" s="39">
        <f t="shared" si="0"/>
        <v>2.2960705101629202</v>
      </c>
      <c r="M13" s="38">
        <f t="shared" si="1"/>
        <v>1267.6969583352861</v>
      </c>
      <c r="N13" s="40">
        <f t="shared" si="1"/>
        <v>42.143289135227832</v>
      </c>
      <c r="O13" s="26"/>
    </row>
    <row r="14" spans="2:23" s="27" customFormat="1" x14ac:dyDescent="0.25">
      <c r="B14" s="41" t="s">
        <v>17</v>
      </c>
      <c r="C14" s="42">
        <v>0</v>
      </c>
      <c r="D14" s="43">
        <v>130.41999999999999</v>
      </c>
      <c r="E14" s="44">
        <v>8.1780000000000008</v>
      </c>
      <c r="F14" s="44">
        <v>276.96699999999998</v>
      </c>
      <c r="G14" s="42">
        <v>27.907</v>
      </c>
      <c r="H14" s="43">
        <v>290.76</v>
      </c>
      <c r="I14" s="44">
        <v>175.482</v>
      </c>
      <c r="J14" s="44">
        <v>238.16300000000001</v>
      </c>
      <c r="K14" s="42">
        <f t="shared" si="0"/>
        <v>528.80997599168666</v>
      </c>
      <c r="L14" s="45">
        <f t="shared" si="0"/>
        <v>-18.089489613426863</v>
      </c>
      <c r="M14" s="44" t="s">
        <v>18</v>
      </c>
      <c r="N14" s="46">
        <f t="shared" si="1"/>
        <v>82.612329397331735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3.2650000000000001</v>
      </c>
      <c r="F15" s="31">
        <v>0</v>
      </c>
      <c r="G15" s="29">
        <v>0</v>
      </c>
      <c r="H15" s="30">
        <v>0</v>
      </c>
      <c r="I15" s="31">
        <v>166.899</v>
      </c>
      <c r="J15" s="31">
        <v>0</v>
      </c>
      <c r="K15" s="29" t="s">
        <v>18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130.41999999999999</v>
      </c>
      <c r="E16" s="51">
        <v>4.9130000000000003</v>
      </c>
      <c r="F16" s="51">
        <v>276.96699999999998</v>
      </c>
      <c r="G16" s="49">
        <v>27.907</v>
      </c>
      <c r="H16" s="50">
        <v>290.76</v>
      </c>
      <c r="I16" s="51">
        <v>8.5830000000000002</v>
      </c>
      <c r="J16" s="51">
        <v>238.16300000000001</v>
      </c>
      <c r="K16" s="49">
        <f t="shared" si="0"/>
        <v>-69.2442756297703</v>
      </c>
      <c r="L16" s="52">
        <f t="shared" si="0"/>
        <v>-18.089489613426863</v>
      </c>
      <c r="M16" s="51" t="s">
        <v>18</v>
      </c>
      <c r="N16" s="53">
        <f t="shared" si="1"/>
        <v>82.612329397331735</v>
      </c>
      <c r="O16" s="26"/>
      <c r="Q16" s="26"/>
      <c r="R16" s="26"/>
    </row>
    <row r="17" spans="2:20" s="27" customFormat="1" x14ac:dyDescent="0.25">
      <c r="B17" s="20" t="s">
        <v>19</v>
      </c>
      <c r="C17" s="21">
        <v>1119.2750000000001</v>
      </c>
      <c r="D17" s="22">
        <v>3152.45</v>
      </c>
      <c r="E17" s="23">
        <v>1848.25</v>
      </c>
      <c r="F17" s="23">
        <v>2389.8000000000002</v>
      </c>
      <c r="G17" s="21">
        <v>1710.3979999999999</v>
      </c>
      <c r="H17" s="22">
        <v>2597.54</v>
      </c>
      <c r="I17" s="23">
        <v>1066.1300000000001</v>
      </c>
      <c r="J17" s="23">
        <v>1358.54</v>
      </c>
      <c r="K17" s="21">
        <f t="shared" si="0"/>
        <v>-37.667724120350925</v>
      </c>
      <c r="L17" s="24">
        <f t="shared" si="0"/>
        <v>-47.698976724131292</v>
      </c>
      <c r="M17" s="23">
        <f t="shared" ref="M17:N29" si="2">+((I17*100/C17)-100)</f>
        <v>-4.7481628732885071</v>
      </c>
      <c r="N17" s="25">
        <f t="shared" si="1"/>
        <v>-56.905264159621879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242.99700000000001</v>
      </c>
      <c r="D18" s="30">
        <v>140.6</v>
      </c>
      <c r="E18" s="31">
        <v>31.908000000000001</v>
      </c>
      <c r="F18" s="31">
        <v>0</v>
      </c>
      <c r="G18" s="29">
        <v>88.313999999999993</v>
      </c>
      <c r="H18" s="30">
        <v>0</v>
      </c>
      <c r="I18" s="31">
        <v>231.47</v>
      </c>
      <c r="J18" s="31">
        <v>0</v>
      </c>
      <c r="K18" s="29">
        <f t="shared" si="0"/>
        <v>162.09887447063886</v>
      </c>
      <c r="L18" s="32" t="s">
        <v>18</v>
      </c>
      <c r="M18" s="31">
        <f t="shared" si="2"/>
        <v>-4.7436799631271214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93.427999999999997</v>
      </c>
      <c r="D19" s="37">
        <v>1897.68</v>
      </c>
      <c r="E19" s="38">
        <v>1008.4269999999999</v>
      </c>
      <c r="F19" s="38">
        <v>26.4</v>
      </c>
      <c r="G19" s="36">
        <v>425.54</v>
      </c>
      <c r="H19" s="37">
        <v>77.88</v>
      </c>
      <c r="I19" s="38">
        <v>330.86500000000001</v>
      </c>
      <c r="J19" s="38">
        <v>0</v>
      </c>
      <c r="K19" s="36">
        <f t="shared" si="0"/>
        <v>-22.248202284156605</v>
      </c>
      <c r="L19" s="39" t="s">
        <v>18</v>
      </c>
      <c r="M19" s="38">
        <f t="shared" si="2"/>
        <v>254.1390161407715</v>
      </c>
      <c r="N19" s="40" t="s">
        <v>18</v>
      </c>
      <c r="O19" s="26"/>
      <c r="Q19" s="26"/>
      <c r="R19" s="26"/>
    </row>
    <row r="20" spans="2:20" x14ac:dyDescent="0.25">
      <c r="B20" s="48" t="s">
        <v>20</v>
      </c>
      <c r="C20" s="49">
        <v>782.85</v>
      </c>
      <c r="D20" s="50">
        <v>1114.17</v>
      </c>
      <c r="E20" s="51">
        <v>807.91499999999996</v>
      </c>
      <c r="F20" s="51">
        <v>2363.4</v>
      </c>
      <c r="G20" s="49">
        <v>1196.5440000000001</v>
      </c>
      <c r="H20" s="50">
        <v>2519.66</v>
      </c>
      <c r="I20" s="51">
        <v>503.79500000000002</v>
      </c>
      <c r="J20" s="51">
        <v>1358.54</v>
      </c>
      <c r="K20" s="54">
        <f t="shared" si="0"/>
        <v>-57.895823304450154</v>
      </c>
      <c r="L20" s="52">
        <f t="shared" si="0"/>
        <v>-46.082407943928942</v>
      </c>
      <c r="M20" s="53">
        <f t="shared" si="2"/>
        <v>-35.646036916395218</v>
      </c>
      <c r="N20" s="53">
        <f t="shared" si="1"/>
        <v>21.932918674888029</v>
      </c>
      <c r="O20" s="26"/>
      <c r="Q20" s="26"/>
      <c r="R20" s="26"/>
    </row>
    <row r="21" spans="2:20" x14ac:dyDescent="0.25">
      <c r="B21" s="35" t="s">
        <v>21</v>
      </c>
      <c r="C21" s="36">
        <v>16.36</v>
      </c>
      <c r="D21" s="37">
        <v>40.380000000000003</v>
      </c>
      <c r="E21" s="38">
        <v>706.64499999999998</v>
      </c>
      <c r="F21" s="38">
        <v>208.08</v>
      </c>
      <c r="G21" s="36">
        <v>826.26</v>
      </c>
      <c r="H21" s="37">
        <v>0</v>
      </c>
      <c r="I21" s="38">
        <v>1389.0219999999999</v>
      </c>
      <c r="J21" s="38">
        <v>0</v>
      </c>
      <c r="K21" s="55">
        <f t="shared" si="0"/>
        <v>68.109553893447554</v>
      </c>
      <c r="L21" s="39" t="s">
        <v>18</v>
      </c>
      <c r="M21" s="40">
        <f t="shared" si="2"/>
        <v>8390.3545232273827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52.4</v>
      </c>
      <c r="D22" s="37">
        <v>0</v>
      </c>
      <c r="E22" s="38">
        <v>0</v>
      </c>
      <c r="F22" s="38">
        <v>22</v>
      </c>
      <c r="G22" s="36">
        <v>83.18</v>
      </c>
      <c r="H22" s="37">
        <v>66</v>
      </c>
      <c r="I22" s="38">
        <v>98.68</v>
      </c>
      <c r="J22" s="38">
        <v>0</v>
      </c>
      <c r="K22" s="55">
        <f>+((I22*100/G22)-100)</f>
        <v>18.63428708824236</v>
      </c>
      <c r="L22" s="39" t="s">
        <v>18</v>
      </c>
      <c r="M22" s="40">
        <f t="shared" si="2"/>
        <v>88.320610687022906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80.293999999999997</v>
      </c>
      <c r="D23" s="37">
        <v>760.86</v>
      </c>
      <c r="E23" s="38">
        <v>54.533000000000001</v>
      </c>
      <c r="F23" s="38">
        <v>190.48599999999999</v>
      </c>
      <c r="G23" s="36">
        <v>151.30000000000001</v>
      </c>
      <c r="H23" s="37">
        <v>1512.3409999999999</v>
      </c>
      <c r="I23" s="38">
        <v>77.885999999999996</v>
      </c>
      <c r="J23" s="38">
        <v>2836.09</v>
      </c>
      <c r="K23" s="55">
        <f t="shared" si="0"/>
        <v>-48.522141440846006</v>
      </c>
      <c r="L23" s="39">
        <f t="shared" si="0"/>
        <v>87.529796520758225</v>
      </c>
      <c r="M23" s="40">
        <f t="shared" si="2"/>
        <v>-2.9989787530824259</v>
      </c>
      <c r="N23" s="40">
        <f t="shared" si="1"/>
        <v>272.74794311699918</v>
      </c>
      <c r="O23" s="26"/>
      <c r="Q23" s="26"/>
      <c r="R23" s="26"/>
    </row>
    <row r="24" spans="2:20" x14ac:dyDescent="0.25">
      <c r="B24" s="35" t="s">
        <v>24</v>
      </c>
      <c r="C24" s="36">
        <v>106.9</v>
      </c>
      <c r="D24" s="37">
        <v>237.8</v>
      </c>
      <c r="E24" s="38">
        <v>0</v>
      </c>
      <c r="F24" s="38">
        <v>237.96600000000001</v>
      </c>
      <c r="G24" s="36">
        <v>26.78</v>
      </c>
      <c r="H24" s="37">
        <v>282.416</v>
      </c>
      <c r="I24" s="38">
        <v>27.64</v>
      </c>
      <c r="J24" s="38">
        <v>421.52</v>
      </c>
      <c r="K24" s="55">
        <f t="shared" ref="K24:L36" si="3">+((I24*100/G24)-100)</f>
        <v>3.2113517550410648</v>
      </c>
      <c r="L24" s="39">
        <f t="shared" si="3"/>
        <v>49.254999716729941</v>
      </c>
      <c r="M24" s="40">
        <f t="shared" si="2"/>
        <v>-74.144059869036482</v>
      </c>
      <c r="N24" s="40">
        <f t="shared" si="2"/>
        <v>77.25820016820856</v>
      </c>
      <c r="O24" s="26"/>
      <c r="Q24" s="26"/>
      <c r="R24" s="26"/>
    </row>
    <row r="25" spans="2:20" x14ac:dyDescent="0.25">
      <c r="B25" s="47" t="s">
        <v>25</v>
      </c>
      <c r="C25" s="29">
        <v>526.00300000000004</v>
      </c>
      <c r="D25" s="30">
        <v>213.703</v>
      </c>
      <c r="E25" s="31">
        <v>61.899000000000001</v>
      </c>
      <c r="F25" s="31">
        <v>54.2</v>
      </c>
      <c r="G25" s="29">
        <v>109.36</v>
      </c>
      <c r="H25" s="30">
        <v>68.22</v>
      </c>
      <c r="I25" s="31">
        <v>216.50800000000001</v>
      </c>
      <c r="J25" s="31">
        <v>476.82</v>
      </c>
      <c r="K25" s="56">
        <f t="shared" si="3"/>
        <v>97.977322604242858</v>
      </c>
      <c r="L25" s="32">
        <f t="shared" si="3"/>
        <v>598.94459102902374</v>
      </c>
      <c r="M25" s="33">
        <f t="shared" si="2"/>
        <v>-58.839018028414294</v>
      </c>
      <c r="N25" s="33">
        <f t="shared" si="2"/>
        <v>123.12274511822483</v>
      </c>
      <c r="O25" s="26"/>
      <c r="Q25" s="26"/>
      <c r="R25" s="26"/>
    </row>
    <row r="26" spans="2:20" x14ac:dyDescent="0.25">
      <c r="B26" s="35" t="s">
        <v>26</v>
      </c>
      <c r="C26" s="36">
        <v>447.94</v>
      </c>
      <c r="D26" s="37">
        <v>0</v>
      </c>
      <c r="E26" s="38">
        <v>454.77</v>
      </c>
      <c r="F26" s="38">
        <v>339.62</v>
      </c>
      <c r="G26" s="36">
        <v>718.01</v>
      </c>
      <c r="H26" s="37">
        <v>251.91</v>
      </c>
      <c r="I26" s="38">
        <v>471.56</v>
      </c>
      <c r="J26" s="38">
        <v>248.36</v>
      </c>
      <c r="K26" s="55">
        <f t="shared" si="3"/>
        <v>-34.324034484199387</v>
      </c>
      <c r="L26" s="39">
        <f t="shared" si="3"/>
        <v>-1.409233456393153</v>
      </c>
      <c r="M26" s="40">
        <f t="shared" si="2"/>
        <v>5.2730276376300367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297.613</v>
      </c>
      <c r="D27" s="37">
        <v>3043.8440000000001</v>
      </c>
      <c r="E27" s="38">
        <v>311.971</v>
      </c>
      <c r="F27" s="38">
        <v>2707.89</v>
      </c>
      <c r="G27" s="36">
        <v>964.63400000000001</v>
      </c>
      <c r="H27" s="37">
        <v>11568.27</v>
      </c>
      <c r="I27" s="38">
        <v>636.61</v>
      </c>
      <c r="J27" s="38">
        <v>261.04000000000002</v>
      </c>
      <c r="K27" s="55">
        <f t="shared" si="3"/>
        <v>-34.005021593682159</v>
      </c>
      <c r="L27" s="39">
        <f t="shared" si="3"/>
        <v>-97.74348281981662</v>
      </c>
      <c r="M27" s="40">
        <f t="shared" si="2"/>
        <v>113.90530655582921</v>
      </c>
      <c r="N27" s="40">
        <f t="shared" si="2"/>
        <v>-91.424002018500289</v>
      </c>
      <c r="O27" s="26"/>
      <c r="Q27" s="26"/>
      <c r="R27" s="26"/>
    </row>
    <row r="28" spans="2:20" x14ac:dyDescent="0.25">
      <c r="B28" s="57" t="s">
        <v>28</v>
      </c>
      <c r="C28" s="58">
        <v>18376.78</v>
      </c>
      <c r="D28" s="59">
        <v>24801.278000000002</v>
      </c>
      <c r="E28" s="59">
        <v>19263.989000000001</v>
      </c>
      <c r="F28" s="59">
        <v>24564.656999999999</v>
      </c>
      <c r="G28" s="59">
        <v>18627.608</v>
      </c>
      <c r="H28" s="59">
        <v>31516.2</v>
      </c>
      <c r="I28" s="59">
        <v>24286.477999999999</v>
      </c>
      <c r="J28" s="59">
        <v>31995.265000000003</v>
      </c>
      <c r="K28" s="59">
        <f>+((I28*100/G28)-100)</f>
        <v>30.378940763623518</v>
      </c>
      <c r="L28" s="59">
        <f>+((J28*100/H28)-100)</f>
        <v>1.520059524942738</v>
      </c>
      <c r="M28" s="59">
        <f>+((I28*100/C28)-100)</f>
        <v>32.158506550113771</v>
      </c>
      <c r="N28" s="60">
        <f>+((J28*100/D28)-100)</f>
        <v>29.006517325437841</v>
      </c>
    </row>
    <row r="29" spans="2:20" x14ac:dyDescent="0.25">
      <c r="B29" s="20"/>
      <c r="C29" s="2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6"/>
      <c r="G31" s="67"/>
      <c r="H31" s="67"/>
      <c r="I31" s="67"/>
      <c r="J31" s="67"/>
      <c r="K31" s="68"/>
      <c r="L31" s="26"/>
      <c r="M31" s="26"/>
      <c r="N31" s="26"/>
    </row>
    <row r="32" spans="2:20" x14ac:dyDescent="0.25">
      <c r="B32" s="65" t="s">
        <v>31</v>
      </c>
      <c r="C32" s="65"/>
      <c r="D32" s="65"/>
      <c r="E32" s="65"/>
      <c r="F32" s="66"/>
      <c r="G32" s="69"/>
      <c r="H32" s="68"/>
      <c r="I32" s="68"/>
      <c r="J32" s="68"/>
      <c r="K32" s="70"/>
      <c r="L32" s="26"/>
      <c r="M32" s="26"/>
      <c r="N32" s="26"/>
    </row>
    <row r="33" spans="2:14" ht="15" customHeight="1" x14ac:dyDescent="0.25">
      <c r="B33" s="71" t="s">
        <v>32</v>
      </c>
      <c r="C33" s="72"/>
      <c r="D33" s="72"/>
      <c r="E33" s="72"/>
      <c r="F33" s="72"/>
      <c r="G33" s="72"/>
      <c r="H33" s="72"/>
      <c r="I33" s="72"/>
      <c r="J33" s="72"/>
      <c r="K33" s="73"/>
      <c r="M33" s="64"/>
      <c r="N33" s="64"/>
    </row>
    <row r="34" spans="2:14" x14ac:dyDescent="0.25">
      <c r="C34" s="26"/>
      <c r="D34" s="26"/>
      <c r="K34" s="74" t="s">
        <v>33</v>
      </c>
      <c r="L34" s="74"/>
      <c r="M34" s="74"/>
      <c r="N34" s="74"/>
    </row>
    <row r="35" spans="2:14" x14ac:dyDescent="0.25">
      <c r="I35" s="75" t="s">
        <v>34</v>
      </c>
      <c r="J35" s="75"/>
      <c r="K35" s="75"/>
      <c r="L35" s="75"/>
      <c r="M35" s="75"/>
      <c r="N35" s="75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16_18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2026-05-07T06:04:33Z</dcterms:created>
  <dcterms:modified xsi:type="dcterms:W3CDTF">2026-05-07T06:05:20Z</dcterms:modified>
</cp:coreProperties>
</file>