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3935D1A1-0B25-4B41-AA57-736CF9ADB941}" xr6:coauthVersionLast="47" xr6:coauthVersionMax="47" xr10:uidLastSave="{00000000-0000-0000-0000-000000000000}"/>
  <bookViews>
    <workbookView xWindow="-120" yWindow="-120" windowWidth="29040" windowHeight="17640" xr2:uid="{094427E9-33D1-4E1E-B166-5F1391CD05A0}"/>
  </bookViews>
  <sheets>
    <sheet name="14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M27" i="1"/>
  <c r="K27" i="1"/>
  <c r="M26" i="1"/>
  <c r="L26" i="1"/>
  <c r="K26" i="1"/>
  <c r="N25" i="1"/>
  <c r="M25" i="1"/>
  <c r="L25" i="1"/>
  <c r="K25" i="1"/>
  <c r="N24" i="1"/>
  <c r="L24" i="1"/>
  <c r="N23" i="1"/>
  <c r="M23" i="1"/>
  <c r="L23" i="1"/>
  <c r="K23" i="1"/>
  <c r="M21" i="1"/>
  <c r="K21" i="1"/>
  <c r="N20" i="1"/>
  <c r="M20" i="1"/>
  <c r="L20" i="1"/>
  <c r="K20" i="1"/>
  <c r="M19" i="1"/>
  <c r="K19" i="1"/>
  <c r="M18" i="1"/>
  <c r="K18" i="1"/>
  <c r="N17" i="1"/>
  <c r="M17" i="1"/>
  <c r="L17" i="1"/>
  <c r="K17" i="1"/>
  <c r="N16" i="1"/>
  <c r="L16" i="1"/>
  <c r="K16" i="1"/>
  <c r="M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<sst xmlns="http://schemas.openxmlformats.org/spreadsheetml/2006/main" count="67" uniqueCount="35">
  <si>
    <t xml:space="preserve">Grūdų  ir aliejinių augalų sėklų  supirkimo kiekių suvestinė ataskaita (2026 m. 14 – 16 sav.) pagal GS-1*, t </t>
  </si>
  <si>
    <t xml:space="preserve">                      Data
Grūdai</t>
  </si>
  <si>
    <t>Pokytis, %</t>
  </si>
  <si>
    <t>16 sav.  (04 14– 20)</t>
  </si>
  <si>
    <t>14  sav.  (03 30–04 05)</t>
  </si>
  <si>
    <t>15  sav.  (04 06–12)</t>
  </si>
  <si>
    <t>16  sav.  (04 13–19)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</si>
  <si>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</si>
  <si>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</si>
  <si>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</si>
  <si>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</si>
  <si>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</si>
  <si>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</si>
  <si>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</si>
  <si>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</si>
  <si>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</si>
  <si>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</si>
  <si>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</si>
  <si>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</si>
  <si>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</si>
  <si>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</si>
  <si>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</si>
  <si>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</si>
  <si>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</si>
  <si>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</si>
  <si>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</si>
  <si>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</si>
  <si>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</si>
  <si>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</si>
  <si>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</si>
  <si>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16 savaitę su  15 savaite</t>
  </si>
  <si>
    <t>*** lyginant 2026 m. 16 savaitę su  2025 m. 16 savaite</t>
  </si>
  <si>
    <t>Pastaba: grūdų bei aliejinių augalų sėklų 14 ir 15 savaičių supirkimo kiekiai patikslinti  2026-04-23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</si>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</sst>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F4205BE-33E4-4B24-88F8-077D0272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FB362ED-6E17-4C04-9DAA-6EC3477D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76BC1B4-BF36-4417-B13F-D78CC3F1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CEF3B04-1253-40E8-9080-593F442E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B97ABAC-4A7B-4DA7-A848-9121438F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FF046C7-80E0-45F1-8308-BD9168CB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6064CE4-42EA-4D5E-9EED-9D66E9A3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D49CBCB-9FB1-43D4-8616-C90C5187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DD54475-203D-4DD9-B490-B6DEB198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6B5993B-E36D-4F79-A25D-0A129B08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390FBB5-302B-43ED-B6B3-59EC91C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415AF1E-711F-4576-903C-90641705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FB54C09-0C4B-459F-9577-CE85BEF3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CC0B53B0-DEDB-4912-8B49-D3C51F15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48DFB5A-CC1A-4708-8A9F-10D002CB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B3B4832-9D46-4EC9-93B5-11075435F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7C03780-43E0-421A-8DD6-EAFB3269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EB42789E-1F81-4D68-8606-58AF58FF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20CB837-94EA-42BC-93E6-FDE2EF8C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3EEA8CBB-3490-473C-A5B8-A6CFF0B1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FCAABFF-6788-47E2-A1E7-E3B9B46C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D481547-4B5D-425B-8C2D-DC510A21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DBD326B-ADA3-41C1-B5E8-EFB50FD9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77318F82-A80C-4D3D-90FC-C116A752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D195FD2-B323-4A51-AA62-F74CC9A0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3A2C4E1-FF08-452B-840A-43E42C6B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A7E40839-4B0A-4A60-A737-1584B559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B4A84E68-4A34-4E72-8F5D-33FDABCD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73C431D3-ED87-40A7-8B6A-F9EDC311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29A61DA7-A388-434C-BE43-8DDE3631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A55601BE-D9FB-4E92-8BE8-C5DBDA65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632A6DB3-0D35-41E5-8E5F-856AFA10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DD8A0CB5-CDF2-45EA-A576-77E82C9D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7D5E98CE-21AF-408A-9CC9-486AA92A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96F1D51D-7ABF-4694-A743-1C30CA72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2988619-14BE-4A4E-A7E9-2108016B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57BAEE4-F5CE-41ED-98EA-F43BC1C0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46D24F1-B359-48A4-BF18-09E4E002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3250EB9-A32E-4A6D-84B4-98FE2D06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6C220CC-AD84-47EE-91C7-58CB4D6F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0995306-E2F3-41BA-8B30-68545D34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C7A7D82-1C0C-4012-96F1-F40862B5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05CB3A3-5D7F-4DC6-87A1-8DA59668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729A2CC-87B7-4B0B-857A-F136ECC4D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4079EAB-4943-4191-B6F2-9906F063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ACD8FF1-3431-4118-936B-291D89B2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08F646E-23AB-43C3-BC2E-17E18314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B88D0DA-B484-471F-A2C9-4EC90C399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87F6549-B9A7-4C51-80F3-A57991AE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6146B52-9C98-4662-BE7B-6921E924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D7487C7-5F3D-4DD8-B3AC-842A5514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7277BC3-2B9E-4A6E-8B49-BD880ECF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D82B6AF5-B231-45DB-A193-F0CA604E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2D5350A5-97FF-458F-8672-A42CD6FB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EC6401A2-CC7C-4911-ABFF-9EF0F198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06EF814B-19EE-4D03-8775-44ACE814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FE0ABDA8-ABAB-43F4-B634-184D2956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75D1EF57-4715-48FF-90D6-1932FEAB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D1CC7AEE-C754-4AD7-A4F7-BF4D19FE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678D2AE1-A665-44EF-BCA2-B6B8E80E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F08970AB-2CBB-4612-B409-B3E53728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49390DB4-E8F5-4297-A786-7FE3924E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0A9CA9E-B6CE-4DC7-9AF7-8E99FED3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6F9BA3F-9C39-4125-8B55-42366991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7D961E6-41AE-4FBE-B79C-21135F48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7DFB0A66-E1F6-419A-B38B-9014037DE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C74080CA-25D1-4109-B0C1-F697503C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0C18030-FAC6-45D4-84B9-95DED656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F133EB1-4949-4600-BDA6-A4700A0C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005DF4F-8421-49B6-AC67-A8AC2B6B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D8D006A-0492-4278-B7EF-F22E91AF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763C2ACA-0C4A-43F1-BF38-FED05BAA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1FCE3FE-02E0-4DDC-AB0E-E67B1A1B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9838045-4270-461C-BBA6-338B182E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BC8C973-40B3-4697-A074-B49F68C9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2BE6312-64AB-47A3-8204-ED5DFD96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488FC3B9-968F-474E-B07C-5AA7D4E7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2E317E7B-3508-4826-A97E-659F4D47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A134180-B3B7-4CF3-B8B7-6967B39E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FF1963D-E411-47C7-BF2B-724A2ECF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A737BD40-7FFF-42F6-996C-0275D39E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138CC7D4-9310-4D20-BC82-7E347A0A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086AB2E0-7CB2-4A54-84C5-8BFC3D4B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F693C227-1EDD-4868-8DF0-B62DBB11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97B1E773-4993-44D8-90BD-55F8C111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EE5346C-FF30-466F-810A-92B90324A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BEB43105-CC6F-4324-A4E9-00605268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FE3DEC63-B9A7-4C99-8805-407D60E1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5E57E09F-40FD-43D7-B338-3537881D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EDA4E400-AE79-4738-948B-567DA88C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494AFB6-3FED-4736-BC9A-D8B3E7F0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41817F76-0FCD-40A6-9B0E-B3C02A5F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CABECEB-77E7-4866-9C7B-798BC70D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E989CB87-AEC6-4CBB-9F4D-9CDDD52A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CEA7C1F-7E9F-4F0D-BA88-D727B6CE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6FFA028D-6C06-4CFB-8306-D0AD8BDE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99E0BC95-3F4E-4385-B418-E2D924B4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538E65FB-0308-474C-9340-3A48B8DC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344443BB-B4AF-4546-8E50-2798897D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E653F363-21B3-4C9E-AF78-BB0BC3D6D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B629B2B2-AA97-4A68-AAA2-23A359A4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C369577-6C34-4723-ABDB-740A2230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4B7A3C2E-76F2-4669-B8C6-C83E0B77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E8E778E-D274-4CDD-BEF2-EFB8AFA6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06505C4-B7F8-432B-B6A4-A8646BD3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1BA492C-F55B-43B1-8C6C-EE3EEF54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038B2EE-D225-4525-AAD0-A2AC3C81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4C6E43F-6161-467A-A7FF-9E17B94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B1C7457-2DB1-4AAC-9D1A-174063AF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6B66375D-3345-4111-8643-A24000AC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94D05588-29F5-4303-A99D-97543517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FCF6E9A-C6A8-45F9-B57D-D1BB0558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0F054813-FAA5-41C7-BA5D-DF2F6121B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74E0F6C-AC3D-4ABC-A457-DD26B457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9C6F281B-9049-4A88-A329-D01270E9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A658EF29-15C3-46AB-91C4-872CB79A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A585244A-F141-480E-BCDC-9461FE71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2481EDF9-2086-45AB-AD69-0DEC7542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3B2FC0C-0501-4647-848A-F277D32C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18582525-9A59-476F-89C6-1848876A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FDFDCB26-C771-45C3-8F7F-1D1F6A38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83FE13CA-A8C6-43C8-92CF-DC7C4556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DEDFA65-DF83-491A-973A-6F6AF0EC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81E5010C-BEE2-428B-8D59-26DE490A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546C557A-260F-415F-AA5F-41C135B8E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4FE856E-3CB0-403E-AA17-865B0758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E855029-0C4E-47F6-89B0-B5F141BE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E258E474-BC02-4363-A766-3911036E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1458852E-46AC-439B-BA41-D47ADBA28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B7EF71F-818D-4895-AEC4-89C22771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3E21C0E2-9658-4DCE-8BCB-A9691BF9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942245AB-4215-4599-BC41-04DFD9BB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F411A979-9A0B-4094-836F-825A8ED4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7AE50D6E-FA05-4F82-84D9-69062E68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D9277F7D-7245-41A1-A303-836B5445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BBDACA5-7ECA-4F25-AD80-85E4A4AC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ED5603B-51B0-4465-90B7-0746EF33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BB367207-F048-45B8-B081-73E0B685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88779B9-9B83-4342-9777-0C855B0E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BDA3CEB-CC22-470C-A43B-44FE0572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19BDFA0-1BE2-4A47-9CB3-5CD59A9F8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CAC8C8B-9EDE-4999-B659-650CECF9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85DF103-D64F-4FF2-801F-5630B530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C5A42EC-0DDB-41B3-A94A-ED85365C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7C3219A4-8ED9-47D4-900C-8477BEC7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11C8F22E-5B6E-489B-9720-F7E945B5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454DAFC8-C8FD-40EF-8189-BE408584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1A4BE34A-6DCC-43DF-8CDC-431B5F35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2FAD2DA-3EE1-486A-BFCF-9C48842E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2FE490C5-6E5B-451A-B3D7-93B80466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C2B009E8-863A-434A-987A-8CA31BB6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931D2E73-96D3-4EC7-B8B5-DA6238156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4364929D-1952-44AD-907E-FAC30774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B4BDA488-D38E-415A-B623-09C316AF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BEA40DE-93AC-4DB5-BAB0-DB17C821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F8EAA49-0FC2-4AEC-BF49-DB1A6B92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051688FF-62BE-40B5-91FC-A6B1BB94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E687EE5-B89A-4703-874F-15DA3069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72A0E991-C218-4EFF-A0E4-707854D2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47896614-8F48-4F24-9EBE-736B8D57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24679F42-5AFB-4C89-AA3F-3654A855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758FDA75-3341-4C41-8975-C53D87EA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B10167F-A256-42D4-B1D3-4D02BC4D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EC6964F2-7A7D-479B-80C6-1E1D06F6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6FF29B0-367C-472E-9195-4AC0393C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D7332B8F-4CF8-4F2A-8683-D23A3F23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752F5854-EBAD-4971-B19D-CD623252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C210EE4A-7686-4BB1-815E-6DA44F86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112B65B7-7ED8-4DF3-BF99-C2702446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FC09E64-666D-44AF-8CC6-4519B49C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E6486C4D-335E-45D8-AD03-7B112F33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872F13A-98B4-411B-902A-DC1FFD61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47E5050-83DA-4E56-A6EA-D42EF540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76163F62-0EBB-4F08-92DA-2E1F6BCF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BBFAB66-2C05-4A8F-A23E-27C86606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FA0D938-4C6F-4B0A-B677-BF4CEE8A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75849E46-CA48-4C76-ABA4-388C63BD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D38D6A8A-60BF-4588-9B3C-A3004308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B3AE665-ABAA-4643-9CB1-BE46A01F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0A9D34FA-77DD-4AFC-9432-BDB9E22B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C198559-111C-40EC-BE08-E5DD6EF6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FC8E997-AD3C-4CCA-AD10-CDB81D80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5344AB7-A4E2-4F12-87B1-38648CC0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50A97FA-DBB3-42F2-AFA1-523E506E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EC068B7E-4C4B-4D3D-AAB6-4E1AB655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0B0A220D-D659-45A1-80D9-1241637A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34403975-E91F-4946-AD9C-14707187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50448AD4-FEF8-4628-98DA-C373C115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53680B8-E121-44AF-A92B-61E815AB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20AD7614-CCC1-4676-BA3C-38A21E8D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89AF3149-5C10-4854-9DFA-4CBE3024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0DA4E53-A5E5-4C95-9F52-C22F9CC1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0F8FB16C-F674-49CF-A33C-2635C853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A981D49-7FCE-40AE-B1CB-E7563C61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7493172-82CE-4E22-942F-22F28556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F935F17-0B14-4E51-97EB-11ABCB716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42F328E9-7B31-4986-B3A4-95C004CC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D34B2645-80C7-4EF0-BF28-11FF7B9E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9987AB80-6AAF-46CD-B2D1-C6C677E1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D6136CB4-0B98-433C-BE6D-EFE66BB7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E0E34623-A5DE-4CB6-9AE3-6E240206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47606DF-9816-4A0A-8FFC-3CFFDCDC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6709117E-A12D-4E11-BE06-BB64788B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C9DE4D8-8EF3-4242-95EA-D90C37E3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475EF04-55E9-4ABF-B503-308CC3FD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F554874-0D4D-4B45-94A8-CCD68ACF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2C5B9579-D62D-4A76-AE14-716795DB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DF9B51BF-8643-4D6A-B470-B5E6A950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B0C14F1-1047-489B-8E00-E62B3099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4833B309-632B-42BA-8B03-FA99E624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CCC2E6A4-6CB6-4109-A6A1-698130DAD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B012BC0-8254-4A92-B0FA-90BA055F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88DFBD04-B07B-48CD-9742-302B0813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D03B73A-AEEE-4BAF-AC81-878EECC5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D8A889C2-422E-4A68-B765-5DCAD045B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BE817E4-8A84-4364-A28D-A26350EC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8B35500A-3800-4E0E-AD33-DBB460A3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17015D2-9CAD-4CA7-A8FF-269AC1CD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04014930-E6FA-4DFB-9221-4580E88A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A8B832C8-86A9-4E75-AF44-5400D829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A002D283-F922-41A4-BF85-49E83204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95E1CCFA-012E-4D43-9D13-B4846683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F28C5C4D-3117-480F-97B8-57C00814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655A33D-2D31-44B3-9F7B-B30FCFC6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C5E5930E-6CC9-40DB-BFC7-0E883C23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FAE9C05-C0C1-4109-9D3A-9B6C2A772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1F700E03-F543-4842-B47F-84973D62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ACF057C-6FB9-479A-B10B-2EB9D4B7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A50E2396-CEF6-48C7-AA29-58BAF86C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67631F9-A4DE-4FD4-B70F-6A132B9D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CF18229B-2F3A-4C85-9AA1-56ABC5D2B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9362C8A2-5FEE-410B-9CE6-6EF40398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73375031-6A49-44A5-B612-F37E7C74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AFDE9A2-8E2C-400D-BED2-92843F12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A141300C-44F1-443A-9EEB-2E734E91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EA7A60C6-ED58-4373-87BF-2B8913C5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1C42011D-0E83-482C-8128-3FD6FE2C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8BEF5E6F-047E-4BC1-B7D2-49B3341E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77F3C9AC-8A7C-4858-B6A4-1FC1681B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7F1C85F-F2D0-43BE-9120-393E02A3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2DEF23C9-39AE-4EA5-8D06-FB846231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7A4F41B-D8B2-4905-AA98-C6146559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17B3240D-91E0-4A2D-9234-2112303C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562024A1-7E46-42C4-8724-D6ECA862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E4CADC0D-EBFE-42E4-A7CC-36842882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D64080C-D7C2-42DD-AA77-5A1719FA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4CDFCF86-7595-4C46-A57C-A39EBDF5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291F181-7A7F-4119-9452-DAEAB7D7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AB4B8BC1-B38A-4D78-AED8-A8FF0F94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2E8B0D13-D293-4F99-9C96-A45EB785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C0B3AB30-CD94-417D-B331-1983711E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27535B2-0248-4CC5-8593-77B14DBA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115FD888-DBFF-4306-9E2C-10BB370F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375C208B-1709-49A0-BDB8-A3F0F6CDB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F58990BA-ED54-4027-AE45-541419F9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9F299BE-7898-47DF-B5CA-FC8F945F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E065B5BB-0926-4CDF-B679-E2950228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E1EAD43-F120-4965-9ACC-F5B01AC9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3421C107-F6AC-4596-A8AF-14E653FB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631F8F93-E478-4A4A-87A6-DE6E4C6B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58392AF-095F-47DF-BE7B-923F0960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8B94B1F5-2DC5-490A-9F07-70AD5B8C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7CB5DC0-251E-441B-81AF-B5F02EBA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FF4C113B-8AF7-45A6-83F3-AC4B6605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B8533C7A-4CCC-4C10-A2F3-89BD083F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82A2E99-8B9C-42FB-8C10-53039208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33672E0-3F40-4CCB-8531-FE00531A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71446820-C0AE-4EF1-A2BA-3427798D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5BE524D-0E62-4CBD-A25F-3B02A00A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7FAD417E-240A-42FA-9779-5E9A8E0D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7B8D874-E50B-45E2-8F29-34D96875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34DB3EE-61A8-4B11-ABCA-67D452ED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E0226CA2-A763-48BC-954D-0D2D0A93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ABE94E5-A89F-459D-9930-D106E7F3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922071A-6747-41AE-BE2E-C0B1FCB1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0D50B92-7706-4031-B7EC-E59BF1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86099006-6ACF-49ED-9493-9A13C2A6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3C69414-AA3D-49D0-8FCC-8A8A6205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265553A9-AA18-47A4-BC69-04650B34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409E9DF3-A7BE-49A9-BEF5-4D7EFD81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2EE1E2C2-9FF6-4302-903A-ABC50972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CB935A9-18E0-4F60-8F5E-36275B88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3BB260D5-8B43-470E-8632-C94EEECA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909E6C0-38EA-4418-84E5-11F8F7ABF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C7A2F446-8990-4187-ADE5-04841CDC1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2CAF72E6-1A22-4AD2-AE0B-306A7B3A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9782E602-B664-43AA-AA83-F3279F6D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FC2785C9-C83B-4383-BDE4-F41E9CA2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A99DF95-B1F2-495A-B681-50E89A27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4317A755-A1BE-4ECC-9B91-DA667237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C5868FBB-CA90-4104-83B3-782260C4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22A782AF-900B-489F-BC52-4120EE1A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62A4D7CB-6A41-4776-BE1A-B301D2C6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73576FA-4282-4714-B730-45B0270A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52F4D8E-FF39-4E25-81B8-5166784F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13566DBE-AE46-4434-840B-246323C4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24D91E70-4AC1-418C-8AF5-02C6541A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FCA305C4-5720-4E3B-9222-5191369D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2F3F49C6-2EEE-4B8D-86EC-90580690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08C5C67-658F-4E06-B059-6B8C2EFC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27C8D6A-9F79-4D95-9435-AF30DDD40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2E3A48B7-01A6-47FE-90FD-D81FA1CA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E572B4D-64D2-43C7-ADD0-28B951B3C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6B42B882-1F5A-4C43-9888-D28638C4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602AE07-C20B-4549-A6F4-78058759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1C018A38-70EA-45AE-8D08-68274170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9F1DBE6F-9A8C-4F2F-B994-8395AB3C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2AC490A-D796-4EE2-80BE-9ECD80C7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C4946E6-5A6D-4C48-8736-F87FF993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5E1083D-710A-42A2-8B15-B705CE15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7D532CC-649E-4BFC-ADF3-6833B3CE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025077C1-BF17-4F42-8265-EF865A11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4E50BE1-57CB-4652-8D5A-B303C56F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9251FC1D-48B4-4165-9E16-A62FE97F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2AE1DF1B-8B21-4F21-A6DF-3134AC1A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7CB0ED63-6577-47E4-90E4-BB3AD2E1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C2FF5ADD-EC9C-4D1D-AC4E-6B4B2BC44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BBF22B1D-3B65-4E4B-9E3C-25F5D502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56B9061-C243-4AB0-BCEF-0826899E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3ADC8EA-0C09-4FC5-AE09-4D24E335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8C0EC30-4903-413C-BC47-3B3B1AD4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0D2E112D-52C7-481B-915E-1BDC3C14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CD633287-3CF4-452E-B6B7-74F393C8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4323CD9-7F1C-44DE-939B-C0836D79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300EFA8-5CEE-4829-A7D7-1854049C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91997BDE-A867-4AF9-A9FD-EB722806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309743C-7828-4B0A-AE7D-C5E054E8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80EDA1A7-EBC2-489C-AE41-56BD538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F0E2C593-4DFB-49AF-8420-3C34BAFD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5951CE16-355B-4B6A-B19D-7BFAE42E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CBA37D0-0733-4533-9A67-B36C851E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CB5D61ED-08B5-4C8A-B0C9-DE337D49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A888526-28AE-4F89-9130-617DDEE8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E59288C-2B72-4E8B-B0F6-34353C2F7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9E5549D-0A0C-4F4C-96FE-9DBCE30E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8B5ABE46-5DF5-43F0-AF24-B149FA54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A4FE1A87-DB5B-435A-932F-56373F23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C10EC95C-6B74-4370-BE44-DB81306B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90C4E7A-C09F-4503-A7A4-33A9714D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2B6AFD3-E27B-4FA6-A509-23A2C6B0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9B17522F-CEA2-442F-8541-6314333B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1880E58D-107B-40AC-AC76-4930407C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7A0CE0EF-025E-44E4-8C1E-20511EFB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9B4B00DF-BAB6-462C-8E97-008DF4CE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98CB11C-0D39-4B30-A405-7F4738F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7B05A12C-B4D0-49A4-B13E-F95086A5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B85EEF4B-100F-4877-B019-47991851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C820AF62-79A5-41CB-A6BA-217B583A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B159934-A430-46A5-969D-8221ED05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A78250D5-5C90-4F99-971B-E257508C0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018DEBBD-CA2D-4C8F-BFCD-05E4AE71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08A2AB3E-8C12-4136-BB16-52D29BC8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8F0F1F0-CE88-4465-AD61-BBB8197D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2647B4D0-FFC0-4509-9858-02B7F499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C2A7F08A-2251-4417-A48A-CEDA7A944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1DC2640-C46D-43E3-B222-4E9B53D4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3781485D-6949-4332-BF67-5C0BAA171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5510F0D-16D0-4D20-A913-46FA3B67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4B7222C9-6179-4310-BE0A-FB76D36E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28415957-7DA9-4676-A8C6-5B5E3507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2BB1D58-9E41-41E4-BEAC-420DECA7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869351F-267E-455A-8627-06C1D69F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18980B7-40F5-4CFF-BF39-E53BDB6D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21F5643-5DD4-4277-9A0E-7FC60E25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FED14B6-B3D7-4A15-A05A-A04CEFE0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1400048-C3FC-4980-9DD8-E2FFB347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A3F43E4-85A6-4932-BD2D-F4FEDCC2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0D61547-C254-4FA0-91F5-E34C0A2A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E3CCCFEA-B642-4E0D-94D4-AAE0005B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1D2A1A9-99A2-403B-8621-F59EC9F0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D29A8A8-220C-4649-89B0-2E2F3E47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20DC982-732B-4539-9C63-882468F01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AE36C285-0557-4D78-B077-0C0A7658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487D282C-134C-4066-BD58-51D2890D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13A3ED30-69D6-4F7C-A95A-B4E0EE51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7F0866DC-AFFD-4169-B248-28EF8A755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3084ADC-5192-44EA-90FF-69B47AECD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BDB02CAC-343C-412D-BE2F-871E6157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24BB1B2-C61C-434C-B6A4-05C88D94C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160B0184-DB71-4D0C-9A22-D475889E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9BB5BFA-EF5E-4F6F-AF20-7D1F0A93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3681708F-32CC-40BF-A734-4F7CA5F8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F3B71514-A06C-4E28-8471-B8934E8B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01255236-B200-4112-B35B-0C5381F9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FEA1B87-834C-4499-A9CE-D952E3E6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89FD1F11-DEE4-4A82-ABCC-017689A8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59866BF4-CE25-49DE-AAC3-44F989DD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88B78A56-382E-460B-BBA9-855FF009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C9426E07-E3C2-40BD-A346-653A906D5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81EDDE45-3EE2-4C4D-9F19-D35E8D93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E5BB0B9D-7CB3-49ED-82A7-4B0735BF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BE1000E5-EB36-4CC6-BBDE-3806016C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7C5F16B0-0B19-4543-B999-5940D74C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75756FC1-CE49-41F7-B548-ADD68CD9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A0A1A64-4636-4CAC-81E0-8D655C89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82E371A-42AC-4D24-A849-B429AE18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F36153E1-2C9B-4ABB-8728-85856106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B509F2D7-9317-4874-A9C8-D9266B22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CC75E70-3802-4825-BBC4-D82CBFED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24313F0B-66A0-4A36-9BD4-69D966FE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7AF07F1-C656-473A-B494-1EE88300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BFE2F406-6C77-42B5-A5CB-32B8069B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EDFA0A17-3E85-468A-BCB4-21F94617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AE00DECA-7433-4AF3-B661-4754AAA5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83AB8E2-BDB9-4E3A-8EDC-203C7A8D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E5C31A16-129D-406B-84F6-453649CF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32C65C8-EFD4-4A3B-BCCB-18C8C754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26131414-B8DD-4B0A-A203-132CA3DD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DD05907B-8279-4DB1-9BFD-51800EEE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B139985-18B4-43DA-85D7-7EF2DF61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29C5120-9F52-4682-88B0-3D0C39BA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B2DEFCD-EEFB-4B1E-B9EE-BE68E901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1D56EE7-E899-46E6-A8B5-10BB15BA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466D474-C10B-464E-A529-51CE0ED0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F738870-D002-4D77-BA57-3BC84DAF9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95BC3A7-892A-42DE-8007-94D95EC1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274D1B46-85E3-46FF-B4EA-6648339F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F6BD284-F50D-4EA2-8DB9-C5ADC07D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88910E4-06A3-4F8C-9D0C-BB09F041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65588CA4-C243-4479-A23E-1F5B9DA2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3049FDE-1B98-41F2-97A3-62E1A67A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F3F26E3C-0BCA-4682-9797-4EC3B416A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2239C31-A223-4035-B818-08903879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53AC4E1-5EA7-4F66-BE4A-E28EFC9C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AC0AD4A-11F9-4E63-A571-4A3B1AF1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8907EFEE-FCB7-4FD0-91C9-77998AF67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D608AC7-D35C-4DFF-A469-2BA98F87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672FA101-095C-437B-ABE9-A0796AFC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2BF3491F-09C7-4EEF-ABB9-190F6473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FE987A8-BE50-45C2-ADFC-FDB249BC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2998AFA-D44B-4DB3-A734-869E7C3D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BB9E9A1A-3471-408D-88A8-F79DCA1C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A95BB9D-C373-4E2E-9971-07E7A571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6FB7F73-CC2E-4806-93FE-F85FE3F1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F259DB8-007B-4763-A298-13E48F59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8ECB91A1-2E1A-4BB0-89D1-C40BBCC3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5CE1AF0D-6E5A-49EC-A4F0-E7C066D4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A0AED9B-D5F3-40D1-A0A5-9DF1090C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54682D4B-CD59-44DB-B6FB-94FB9BDA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7AAC6CE-4B40-45A8-8238-E140798A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75B5ED3-99B8-4102-8A6E-E85FF894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6AA1989-E5F8-40EA-AF44-CB5B4EB3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670A460-50A9-44AB-A957-3B293EAE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DEA6EC1-F254-47E9-8BCB-D12B18ED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0F1908A-1AAA-488C-9A58-E8D04673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37C79738-FB9D-4F15-8856-54628445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E17D1CCE-1FB6-4D7D-90B8-71391CBE4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8151C35-DFE8-4DE5-87F0-43F85E24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B3871287-20C3-4868-B3AE-2B815371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7022A7F-BC10-421A-9AEF-1B94424B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6A85CF6-25E4-4852-8811-44D5CB3A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D8C88A5-D6E1-4604-AF35-71065854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25D215C-E775-47CE-B2F2-E9444777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3BFD0A28-B9EF-41AD-88BF-464B5A0E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500D524-61ED-40E2-AE47-8DC0ABBB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7D431988-DD5E-4B3D-ADB9-02759DD6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022A1F8-AE69-4605-A3D3-4FA9D3E3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3A4D9084-CFB9-47A5-8592-383757AB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1ADB023-E5BD-4050-99CD-9653831B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76661792-A0FF-469D-8219-2835AA47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763CB14-2F4F-4ABF-9D91-A4950F56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66C1F7CB-3D33-4147-8168-AFDA4104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03D7296-6D72-4C63-A7FF-212AB3D6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072AF1B5-7E70-4300-B0B6-FC62376F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5D482A9B-159C-4533-AE2B-19839797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3040AB4C-ED0E-47AC-82E3-A6AD8A89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913660CE-9727-4DB5-970F-EFA63289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739173B6-62CC-4358-B79E-614B0A81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C287F15B-6A3A-4E81-A883-4AC72C9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911A71F3-DD28-46DC-BAAF-B0F15971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154BABE-7E2F-4476-859A-B4CE8B8B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D4D8BBB-BB64-4F15-AF1A-E5610D42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FC5F658-AE20-4F94-AB46-F3690D11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AB91BEB6-48F8-42E3-92E0-7E77225D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8C73EA6-8115-469D-862B-32AA6282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9ECBE6C2-BD40-4A8E-A54E-DDB6FA70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E6E72401-5C09-4B2F-A998-7983ABF7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4BA77ED-EC2B-4BB9-8B56-9250860B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505394C7-B93B-4118-8770-668143CB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34C339AD-FCFB-4922-9595-AA95FED4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6AEB43A9-2CCC-42F0-B9E1-899F0383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A6112F82-78C0-4D15-8279-A16B5EEE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C281070-9FBC-4839-8D9B-78706A82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BBE6D53A-E0D9-4A97-ABFD-645FAE9E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7761B0E-03DC-42F2-9E52-A8DB1980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6E61386C-4B79-4443-925A-77C28F33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F8FA5D5A-DCD5-41DA-A45F-7E9E4E6B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B974846A-0A04-4CD8-B09D-DBFDEC1E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3E801CAF-9244-4FA0-BA5B-FDDBDF7D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337938F-D4E9-42AF-9365-8C057059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E3F1542-510F-4285-9019-2F008324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549DBD7-A602-4B25-896E-98B0BF4D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4A6689D-D4E4-49A9-B898-E817C3F7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CED76795-320D-4B06-9D27-4E39145C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D588230-325B-4EA0-BA42-1ECA59FD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2A7C7264-B45E-45CF-8068-2C21D8C6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D18EF60D-2B65-44EE-8362-1FDA55F3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82631AC-4D32-420B-9E10-BC1502E6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95AA99B6-050A-4E28-B2D8-00284448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1346381-53F6-457F-864E-EA07E471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EF6D814-A8E1-4439-95E5-DC9B057B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DB6B6A2-CD2A-4496-B016-2BBBB3E8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9749728-F4B5-4E1A-A81B-6973328B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54259D0-5179-44F5-BBCB-A4565324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6E423A9-7F41-4EB3-B3F5-C798AE72A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6C1782A0-EDBD-4AF3-9C8E-511FF0EC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99B6A99F-292D-44A7-98B4-6A39F800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74B14B23-3804-4B71-8EEF-F0A4BF60F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EFC40E73-002A-4D6B-A4C7-AFA6093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9D99AB97-2882-4F36-BDD0-E8A61C26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A9FF446-4BCF-40B9-89CC-85B1060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FDE2DFE9-87AF-4E05-9B08-55C2B65C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C2EDBCEA-683E-4613-A03C-2972E94E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7A050502-2DA2-4D40-BBC8-287A8322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035F3E63-DB95-4DD0-A40D-8B43A780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F4B8287F-640D-45D6-97D7-4D2AA2C6D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7CDB6A6-84C6-401A-9380-FBA390968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0051A8A6-013D-47F6-B0D6-8B745177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0EFB410-9DB5-457E-86BD-079E15EE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0D6BD150-D3CC-4598-B296-51663C96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7A54B33-CAEA-4C65-B0E4-B7DA67BF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E533E431-A0C6-4F2C-B325-BEEAC3B4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B3B3986-D394-4741-8F9C-355C955D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9E4A9D90-20BF-4C92-B8E6-7DACD02F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AF9696E-E75A-48B1-BD74-E75B4A7C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0519D47C-2B80-4782-8552-C04E0BAE6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9528B503-BF1E-42B7-A5A6-7B89E7FF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46041E1D-875A-4B28-A9F4-BAAEC0DA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B992D1DC-41CE-4A92-93A9-F09C1515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7580C7A-1DCA-43CC-83BB-36BEB62F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DE2E0D9-4508-4427-AAC5-4D4968B6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155264B9-CD29-40ED-B36E-35F2718C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05417814-B84C-4E95-A1E3-F9C9D9CE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8911F7DD-2F6D-4EDE-A177-3DF2CE5F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58729FFB-5DE3-44F3-931B-834899EA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9AC607EA-2B25-4493-B48D-528F3106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90F47CCD-FC81-4517-A33E-D45F88DA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15FFDF21-B527-4EC5-ACD0-5158F58A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EFBE61BE-F9CE-440E-9874-70D697D3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55D877C7-F547-4288-864D-B0E94A7F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A44F114B-BBAC-4129-9CD8-778B574B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5406F0BE-F6AF-4CBA-9B66-2896414B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DCB57AE-BF05-4E70-9240-56F13789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1DDF5DC3-993F-4FA4-93CA-89D3D360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E7216E1-8CAA-488E-98E5-F770E932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D14785E-1424-4D15-998C-2CA16448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13BD4B4-6065-4FC4-8F13-A3A58F3A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2A1BDC8C-9537-4E4F-A8C3-834EE885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41D09A2-86E6-4B35-A084-59710229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9FADEBC0-7119-45D2-9648-0A542282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DAFD2093-AF02-4A10-8D67-769D901F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B5EEA41-37FC-423A-A803-6944EDF1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8DAE7685-5D43-43FA-AE35-4878397C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96952E8-A1A3-4AC7-B16D-2052EDE4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22A5463-406F-4EE8-9567-992EB5F9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A6D034F3-9A51-4EEF-8CD6-60CB2DA1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241C5FA4-8EEC-434F-B147-D5DCB19B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9A1EA4F3-E9E3-4CD6-BE3E-16E96F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2DB78E4-A92B-4653-B59E-586B060B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DB053EA8-0808-4189-8E0D-C3EA804D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87137C1-15B4-4C67-8196-BE56028B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39C5D92-4C89-4D41-9698-55AED7004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1542D63-5E7E-4C02-87B3-505BADEA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173A6664-90DE-4E25-B765-851B32AB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7E450AD-7BBD-4EA0-8A2C-40754E1B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AE8622EB-6607-45CD-AA74-4B839939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1EAA49AD-2E2F-4638-9917-FEA04E89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661C96C9-AA4E-4277-8D82-25783651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A41F166-CA62-49CC-89E2-B4F02168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72FEE1A8-D122-488F-B48F-E19A83E8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57904D4-710E-427D-ABF9-0F9F0DA2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9B87F72D-B910-42A6-95CB-C8B6C6E95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7F9DDCA-C548-4293-8A9A-79A38B49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8FEFFF6F-3E1B-4914-9E2A-3622CE05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3F4536BE-52CA-44E6-8DEF-23736ADF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99D042D3-5BDC-48F4-A115-6F27669A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40FBA3B-E735-41FF-9ACB-9487C128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74BAC8F1-4ED4-49EC-BF3A-1BD090A6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72DA8D3-D8D0-40C4-A74F-E4A55AD0D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6F1A9D4-F9D3-4AC7-A2A5-BDBF95BE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1CB40B5E-E311-44F3-9982-F4D681A7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0A53BE4-FA84-4CA0-90CB-EA7FD273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61DB253-906E-4994-84F4-2A1D8E7A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81404DBB-809D-47F5-9BA4-2071E572E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63E2036-0C7C-433A-8F6D-7358DCEF2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5AFBA565-D0C6-4561-AAD7-4E376E0C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ADCC2C0-DC66-4571-8CCB-EEAA7C20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454E72C8-1253-404E-9A54-9CDCFAC5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A3755910-34F0-4890-988B-4A12025F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3769051A-DF9F-4040-ABB2-DB5CFECA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1AA65A42-D674-4DB4-9831-74AE50CD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BAB0BBD3-8BBC-48F7-BAC0-80E4A4599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8A3D076C-9064-49D2-86CE-48BDDDDD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9C51E4DA-32A3-4D01-964A-CB1B7FFD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76324C91-04BD-482C-B880-440605D1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A5D9F59E-8D49-414D-8BDF-D7BA8404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11D12FA8-F497-41B9-8AA5-0AC76F15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C6683B73-3865-4809-BCD1-CE33ECE9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ADAD8693-6823-420F-A027-04AAFC33B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A16E77D-2071-4D2D-B0F9-CAB6185F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EF39EC2-6BB7-4068-A075-3B1A8FE4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02C20ED1-8889-4D15-B3DA-36043F94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44F6234-7833-4CBC-98BC-BA0D6B400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39C7B14D-052F-403C-8408-6C3E34D8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20E8F4F-0C1D-4931-9934-2EF5D722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AB746993-70D8-49AF-A788-77A092D28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18FF6BA-50AE-46BA-B7D8-455A09F9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7299103-D314-4691-91EB-7530CA76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75342B6A-9680-40BF-BFB2-318DB4B2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D1374B74-19F5-4DDA-86C9-359AF09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C586CDB-CFCB-47CF-BD14-70791B51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1A8D94F5-0BC4-48EA-B417-E46D112B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F074AF7-4602-41DB-91DE-61BBFA16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5EDE337-931A-46C0-812A-4952B70E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3830C66-AD38-4BFB-A10C-79D21CC4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7104622F-89B6-4582-849A-3C028AFB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5F4C6A2F-9886-467F-85AE-B127D45D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14F360E-0EE4-4340-9B61-D04216B2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6286E2DF-16D2-4E95-82F5-7FDB5324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83370BF-8658-46CB-8E9C-CD0992A1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4A68B37-E556-48FD-98D9-B1B90891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42369BDF-74FC-4D72-8F89-A23B592ED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4E0349E-8E59-4939-AA97-70208B16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536D8ED4-8659-4DBB-9643-670CE70E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7F3F7D70-993E-4EED-85F0-C885A22A2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E1BDB411-A45C-48A8-89D3-ADC801B6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392EA9B0-925C-405A-9D80-0A0BCD32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6AF7EE8-FF82-4533-9073-1CBB5154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894891EE-8676-407F-B309-3FF7E21B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EC2DD97-723E-4723-A422-F92A02F8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37475A6-5D97-408D-B14E-59D3E743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CADCEC7-3BF6-402D-86B8-80D8CD6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75F10AF-E964-4CCC-90D2-D800E3A6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F8AA4BB-3217-4B48-BD36-AFCA5B7B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D8D9B95-8B0C-4C31-B435-7275DC8FE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2458DC01-4076-4AC9-B989-B3344DF3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AA2F0623-E71C-44BF-AB84-98EABB9F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6EA45E7-B38F-4F67-B0DC-89AAA372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AB3AA9BE-2845-4BA6-97F4-E1227635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41F7B60-11A7-463F-B331-627280E8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5B55F97-B90E-42EB-A939-50A731A8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AE7FDB91-51F8-40E1-821E-84740B58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09B26EA8-536F-4067-8031-F96C85A3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D45E191A-2270-44C1-82AC-0546A4A0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F2014BA-2D75-4F3C-A0BF-C8BF940A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9939D174-ACAA-4D98-98BB-FAC8AFC7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319C3CAF-7EB7-4B68-810A-EAB2CD1A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FB555F1A-4AB9-4379-9F08-D6F3F132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1077E694-0054-45CA-8459-E9168D3C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3F95CFB7-C3EE-4040-9D1B-B5E54287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4D2D1CBA-023D-423D-8E9F-F4A9A3D3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7CEF167F-7E0A-4CA5-AA12-C21D8BDE1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890D5813-3AC3-4850-B273-4E7CB6EB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D4469177-AE13-4CEA-84EC-44B6B1AB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EF6B80C9-91C2-49C8-90E9-2B9D9D9C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29F959F-3202-4D5F-ADF6-D54C74B5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199A885-5401-41F0-B196-B080F737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64669F09-D461-454A-9730-0F68CD2D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41B2D11E-27FC-4749-8B4F-1EBD4167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9A327A2A-59ED-4E75-B02D-F6DA1696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07E28BC3-BDD9-47FE-9647-E92703C4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0CED7A9E-B981-42D0-8563-B1C893849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1220EE3-08B5-4E91-B48B-DEAFA444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F0CA2C30-D3B7-40B8-A034-3520532F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707E7DC-CCF6-4390-96E8-9532F0DB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66946885-47B3-471A-8CE3-5B80F54C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51E88B53-5501-4CC1-B6A6-090344BB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31365AA-6064-4CE1-ACC3-9DDBD2BC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A8127C35-C22F-4A24-973C-EF033289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569D69D-EAE2-4508-A33E-1D2BC2BC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F7E17217-F28C-41D1-BE01-9FA78479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06C2A4A-6F6B-420A-A9F5-0BCD9248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394A6B9-23C9-42E0-A236-46270527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6DEDA903-77CC-4242-8B69-03FB83C2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378DC11-1669-4360-9CC7-7B07ED85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AA429BAE-E68A-4D99-BF9B-42E27C9B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600DECC4-CC61-4C10-8FD7-9304B938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4D93D420-9A1F-4850-9A40-DA93510B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4B94AA2F-3FD2-4F56-94E3-9C2404C1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5EE87534-A304-4759-9DA6-F2324C16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9583AC7-4FCB-4AF1-A9BC-FFDCD4C0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C87BD214-446C-4471-B302-E71A5C57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47E0B98-69A7-4D8C-953C-913DC40E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1249A23A-31B7-4B2F-A277-CD488AA4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CF4E717-1FF9-4428-BE4E-3F35F9BD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ACB73D6F-032D-4590-875F-FA566380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C3EB583C-5B48-49F8-9700-7BE5B83E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6BC4684-B561-4C39-A0ED-17574044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BFBE76A1-B8BC-42AF-866E-B3B9B4E7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7094FED5-069B-4175-B8E7-04476534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079BEDA-C3CB-45D4-B1D1-841546D7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A6549B9-DFEE-4B6C-9B4F-C0D5BDAB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551F5DE-9A28-4FEE-B66C-7B08900E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FD00C89A-A8DF-4F89-887A-B3DAF4D0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F3E0A59-6C04-43C8-BE1C-80EC9953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2B89A342-D923-4FB2-A75F-3195F49F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7648B73F-1B9B-436B-8E6A-337C3C73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6005E94A-0D24-42F9-84E3-F1A0FA89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3527B2FD-8C53-49BD-BD11-41E6B5461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A4672D74-304F-4718-BB73-E75031F9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32992F32-C3DB-489D-B6BC-65C3086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4B95A33E-C65E-46E6-9895-0A693C253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58125DC1-9C61-41C2-B1FB-07553ADE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0CF360E9-C428-4D29-BC10-4A4C9950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D96DA4B-9F2E-4CE0-86A2-DD935788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4C828C20-0AEE-4854-BCA8-47FBE137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3C021777-713E-4E17-B654-72727E69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83423236-B7BE-464E-8353-C557DEFB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9713B38B-0E51-4CE9-BBB0-0229CC0F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DA75D634-EEC8-4D58-8BDD-393DA374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2D5E7E47-7EC8-4733-8E00-BD010B8B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5C6F7438-7213-4248-B5D2-3D927F69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C63058D7-CEE0-4112-B5C0-CC8764AB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9B29B907-C22F-4D04-95B1-C8BC32C5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399DF9D-0C73-4596-B3D2-4CE2C122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551DD1C1-707B-44EC-9E04-B382D634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37907CF4-92FE-48B2-9593-3FFC3616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F59A0D7C-CB91-4CA3-A85D-C51377A6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1CB8DDF5-954A-463D-8BB5-32376A135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A057F7D9-7FF3-4A2F-982B-058DBE26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41F396F9-F726-4513-B9BC-A32235AC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8D7CCBBB-FC1D-4F8F-B716-205AA40F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7612A4D1-78E6-4D65-B082-C92FD96D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307EC2C6-8357-47B9-8E63-8D434C2C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CD554E28-57BE-45EA-B488-04B98ADA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085A84DF-7ADE-401B-8455-0DC6A3E4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CE3AA110-1E99-4431-924B-C275A77C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79891A50-EC3E-4818-A420-457975DD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3B53987-EF7F-49DF-AAD6-9855BFA9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676E6C8C-E097-4EE0-9A51-87B0B92D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3C23CC8B-E8A2-4467-9CA0-CFBFBB97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DB9ACF85-C872-46E0-A96B-981B907B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40A40F3E-6DCB-412A-978D-EACD3E8F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AC7485E8-919D-4104-AD6C-132009C9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06208EF0-77B0-4AAD-B8BB-71007B73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9DDF6AB1-B854-484C-9BCB-351E92EED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54D8CC52-413F-45D3-93B1-0E3ACBFE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506FF85F-C650-4B2A-8E71-E40EDD66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4D618A75-CA6A-4AF2-8540-DCAE9581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6323CE55-6FD9-4B74-A8E2-DD438520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D2825E64-D4ED-45C0-97AB-D828A27E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6CEA9F85-7A50-412D-AA50-30F8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C048FC37-E4C1-48B3-990F-B6F7C3A91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B0AF003A-56E4-4AB1-9A33-2B97F489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A9E9C1C-61D2-41D4-BAF7-6AB49073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7B2C79BB-DE43-4098-8900-D1FC8299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33471042-AE7C-4904-9F07-18A2219C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A3F2558-6CA0-4469-92F3-212D20B4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D6E755FE-BE55-4505-ABAB-C4E62F5F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9C81744B-3D13-4525-BC28-E009688A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1356DBFE-3045-4808-9591-77E84B46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3FFA5403-39AA-46BA-AA2C-B4C72884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9026DB1-4F3C-405E-80FB-6D474D80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037DF3E-9039-40C5-B9AA-AA50AD4A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BA7F9F7-3D11-4F83-86D7-ACF852E6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AB4EA386-9F10-459C-91B5-4A2D2487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4E9ADFCE-6275-4AD3-A4F1-4EF64A72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04ED6638-8B20-446E-8F15-29DC0043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C8C98D78-9FD1-45D3-8C18-BF7A14A6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7C99D838-E9D9-4457-B9B5-35200EDA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0892023-0FEF-4FBE-B258-D98A7B48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12D930E5-46DE-4C5C-AD9E-4C8FD938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11797C96-5C86-48FC-882D-24B16A7C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17F1DF6F-7341-4341-A6FD-593223CB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9ED029B-EB40-4B96-8869-7C759031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6675B423-6B59-4689-995B-71585E4AB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F1AAFFA-1D31-4DD4-B64E-299CBF03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62D169C9-F02A-46AF-A729-AEE568FC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0DDC7C8-6A49-4562-A204-E261FF29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A3BD0D4F-BE94-4BE2-B761-7F6A9B49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F01CEEC1-2B98-4F6D-9E0F-D14A082B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56BAA15C-D904-4221-AC02-111A8CDF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F260880-30ED-45E6-AE7D-8B8C7710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3831AA1C-7E8C-46EB-AAA8-3666E4B1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DA10E758-7F52-4147-A48C-AC8E1D0E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175FE420-3E0C-440D-B6B4-5FE3E2B8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DB009DD2-311B-42F3-B33D-F3FE3ECA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31D138FD-3096-428C-B250-F7C77AC2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B77F98FF-B31B-4CB2-99F0-DA532807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2FFBA875-FE80-4365-8A4F-A0AD7D4D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A1CA8321-BFF6-4A8C-A731-D8A0F0E7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46D0775B-BA85-4174-866D-6C8C9BB9B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8AB985E8-8988-4968-AF1E-74DD5CB2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377389F0-BA1D-48F8-BE80-361F846A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516D176F-3D55-4BB0-BE91-490D4B43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FD9D1492-71FF-4C63-A62B-1A23138A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6878751D-060B-40B6-8876-2AC18E7E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553F3857-13B1-4B3C-96F1-B4822F25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A5918AC9-40E1-45F1-97DA-9A85C398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13016447-E7D4-431B-BCD0-CBAA93EA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D270349E-20E0-4B25-88E2-49A1C221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52FE6826-965A-4517-8626-A43EB6C0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3AD2F1F8-2FDD-4581-8121-613CE360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5BBEDD8D-6C10-455F-8A55-69D3A63E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94E8D3C4-10EF-4278-8D0F-C327CBFD1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C923825B-8F33-47B1-BEDA-B3E22DA0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73E58C3-D87F-4B86-815F-6B1EF613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16F14E46-65CE-49C9-81FA-B6E6BA85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05648BD-00E3-46C6-A55B-194BFAF7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66C1CD9B-CCFB-42AB-846D-4BC3C49C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10A1A92C-9062-42A5-9596-83B1853E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E03259B3-8D57-4159-8E9D-A8E9D4AB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BB4C5C13-AEE8-4E7B-A737-1DE84D1E4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FB5788C7-9881-4E2C-80EF-D05F14B0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D73D6935-AF52-463F-B656-28B52A35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34D0F28F-C02F-42B3-96A5-D107DE55C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8CFBA917-603F-4A8B-9B00-F8E94C38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4883417B-DAD1-408B-A29B-690F023AB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A913D8AF-453C-42C9-B279-48C610F1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8FDB40AE-2C84-4D34-B29B-9FE63DC5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048594F0-215B-42AF-8F82-B18981BB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BE1C34E0-343F-4CA0-870E-F0DA848D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0EA9BFF8-71B1-4ABA-B681-09B0E432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5AFC11A7-01EB-4E13-BA2A-282511F4D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2F150EE1-22C0-4AB1-B62E-6496B7F2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5638123E-53BE-4224-8E69-CA85A48E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3714B4D2-3120-4248-94CF-2A1DA35D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BBAACC1A-57E9-4249-8C66-A181D6FE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86D629A-66AE-4123-99D9-0FF243AE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7F1067F6-8F13-4593-843F-49765878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7872E46C-675B-4B9C-A3CB-57BD7EAC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522A1DF2-35CD-467D-9879-8C816B22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04BBBB1E-31AC-4400-BC72-87743FF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C1369CCB-CDEE-4EEC-AEF9-AFD1EF14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CC6D9C03-186C-4776-8DCD-612AFD1C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4448539C-83D9-43F6-B9F2-584D2087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C4D062A8-6572-4C4F-9B1D-F1770997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F121AA3-230E-4573-A2FB-FD918EBB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3953D21D-727C-4F1A-A16C-6E17CEE2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A5D2EB96-8802-403C-846E-39C435006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78E144E-E597-48B2-9031-5358BD68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12028D72-A58C-4254-98DE-1CF062DC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F43B092-EA07-45A4-8918-2F388AC5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BD865D7-235A-4340-A722-5A86E90C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F0DA8938-2B0D-44FC-BF43-D492AC92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769BC434-0380-4551-BE8C-DFF963DA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C02670EC-DD97-4601-A3A1-3493E7B0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6ACF0BB3-2FDB-42CF-8BEC-D78D6605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09F5E2DB-FA6C-4490-8AA3-897D7780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0B26F872-8B29-471C-BD1E-CEB11B0C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ADDB08A-E9DA-4933-B856-5EA88F14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4CDC002E-7805-4F1C-B8FF-60CA68A6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04E858DB-4A79-43B5-9B5B-E1CCFABF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0267B437-8448-4DC1-84F7-77B986D2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FA76E6DC-F891-403C-9AFA-510E3D91C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302424E3-3AEA-46CF-A537-BDE0AA35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1A78ADE4-0FC4-4139-9A68-DCCBE4CA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4415FB19-3A76-4A42-901F-E33795C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F8DB949-ECC7-4C9A-A1AF-4408C566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D805F9B9-82D2-4C8F-A375-FE3B0F62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984C3A7F-4354-432D-BF21-CF303548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E52B4449-10D2-4154-BCB5-9037D86E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4D9782A8-E66F-41A1-87A2-1CAD979E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995C1089-D1CA-476F-9925-70C86D04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6629B2F3-D14C-45E5-8339-8CC4F0F2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0D4FA519-90D4-461D-8ABF-88BB7089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4A98C193-AD06-4AAC-BC41-199D72F9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8EF64C37-EAFF-4392-AD25-7ACDDC5E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2F91B190-9076-4409-9996-9C9BC7A9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30F4664E-3996-42B7-9D4D-2AD708EE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430036E5-4207-431D-815D-A4723F8B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F9F7FEB0-A59F-442D-A9D6-A3D667DE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1E8DFC02-FC02-41C0-B7A0-280353477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05CC8FC1-9673-451C-AC40-D9C24308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DAB8049C-86E7-4989-A8EB-ABB0CD96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A19BA8F4-6B0D-4495-BDFF-2B096A24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6B11FDB-CDB3-452E-8894-95A0234C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8E1BE56E-AF75-4EDC-BD77-1BD5377F7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E5602EDF-E116-4CA4-B09F-EAE6962B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55C70E2F-51BB-41FC-BE28-F6CC59D3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F359B523-F2E3-4DF4-8E85-9B36E5F2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40A33071-2F47-4368-90E3-BDAB4046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041F14E1-7861-41C2-9805-FDA9C371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1CB1428E-1E68-4AC1-BE3B-FE96F30E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F39A366B-4D50-4090-810D-986CA3FC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BEF37EBA-4BAB-44E0-85A0-9732E054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D926DF9-59FD-40C7-AF80-7C1B52044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8844CF1F-6FB5-47B8-A98A-CE16EA44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B412933F-30DE-4BAB-B2C9-A5576AF4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0ABE3BDC-1AA4-4733-AC3F-F5BBF3C6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43F503E8-C31E-400C-B137-18E242ECF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02842B08-9A18-4AE5-8CFC-16D23F67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09375318-CB10-4CCD-A0C5-D97E027F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1E781062-BCAA-4DB1-AA35-30B6FA7D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506D6AB4-411C-4B39-8B76-A715D3E5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B7D4F184-F922-4498-ABF5-6DA2E286C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8A2D1B7-1322-4AB4-B975-14545D5F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B1588D79-34E6-4C8B-97B5-14951902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FE97A747-F1F8-4F42-B788-63B0692A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0EE88336-E110-41F5-BD8B-16B461EB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06FC-78F7-4D58-B82B-0B1BB60B338F}">
  <dimension ref="B2:W35"/>
  <sheetViews>
    <sheetView showGridLines="0" showRowColHeaders="0" tabSelected="1" topLeftCell="A14" workbookViewId="0">
      <selection activeCell="AC60" sqref="AC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3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4" t="s">
        <v>9</v>
      </c>
      <c r="L6" s="14" t="s">
        <v>10</v>
      </c>
      <c r="M6" s="14" t="s">
        <v>9</v>
      </c>
      <c r="N6" s="15" t="s">
        <v>10</v>
      </c>
    </row>
    <row r="7" spans="2:23" ht="37.5" customHeight="1" x14ac:dyDescent="0.25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23" s="25" customFormat="1" x14ac:dyDescent="0.25">
      <c r="B8" s="18" t="s">
        <v>11</v>
      </c>
      <c r="C8" s="19">
        <v>14530.22</v>
      </c>
      <c r="D8" s="20">
        <v>68308.024000000005</v>
      </c>
      <c r="E8" s="21">
        <v>17623.169999999998</v>
      </c>
      <c r="F8" s="21">
        <v>19616.597999999998</v>
      </c>
      <c r="G8" s="19">
        <v>14704.692999999999</v>
      </c>
      <c r="H8" s="20">
        <v>8473.8670000000002</v>
      </c>
      <c r="I8" s="21">
        <v>15817.742999999999</v>
      </c>
      <c r="J8" s="21">
        <v>18137.648000000001</v>
      </c>
      <c r="K8" s="19">
        <f t="shared" ref="K8:L23" si="0">+((I8*100/G8)-100)</f>
        <v>7.5693521789268203</v>
      </c>
      <c r="L8" s="22">
        <f t="shared" si="0"/>
        <v>114.04216044457624</v>
      </c>
      <c r="M8" s="21">
        <f t="shared" ref="M8:N23" si="1">+((I8*100/C8)-100)</f>
        <v>8.8610014163584481</v>
      </c>
      <c r="N8" s="23">
        <f t="shared" si="1"/>
        <v>-73.447265873186439</v>
      </c>
      <c r="O8" s="24"/>
      <c r="P8" s="24"/>
      <c r="Q8" s="24"/>
      <c r="R8" s="24"/>
      <c r="S8" s="24"/>
      <c r="T8" s="24"/>
      <c r="U8" s="24"/>
      <c r="V8" s="24"/>
      <c r="W8" s="24"/>
    </row>
    <row r="9" spans="2:23" s="25" customFormat="1" x14ac:dyDescent="0.25">
      <c r="B9" s="26" t="s">
        <v>12</v>
      </c>
      <c r="C9" s="27">
        <v>588.32600000000002</v>
      </c>
      <c r="D9" s="28">
        <v>272.86</v>
      </c>
      <c r="E9" s="29">
        <v>2808.6080000000002</v>
      </c>
      <c r="F9" s="29">
        <v>3833.7539999999999</v>
      </c>
      <c r="G9" s="27">
        <v>860.04</v>
      </c>
      <c r="H9" s="28">
        <v>54.332999999999998</v>
      </c>
      <c r="I9" s="29">
        <v>808.14700000000005</v>
      </c>
      <c r="J9" s="29">
        <v>27.64</v>
      </c>
      <c r="K9" s="27">
        <f>+((I9*100/G9)-100)</f>
        <v>-6.033789126087143</v>
      </c>
      <c r="L9" s="30">
        <f>+((J9*100/H9)-100)</f>
        <v>-49.128522260872764</v>
      </c>
      <c r="M9" s="29">
        <f>+((I9*100/C9)-100)</f>
        <v>37.363808500729192</v>
      </c>
      <c r="N9" s="31">
        <f>+((J9*100/D9)-100)</f>
        <v>-89.870263138605878</v>
      </c>
      <c r="O9" s="24"/>
      <c r="Q9" s="32"/>
      <c r="R9" s="32"/>
      <c r="S9" s="32"/>
    </row>
    <row r="10" spans="2:23" x14ac:dyDescent="0.25">
      <c r="B10" s="33" t="s">
        <v>13</v>
      </c>
      <c r="C10" s="34">
        <v>1765.0219999999999</v>
      </c>
      <c r="D10" s="35">
        <v>2446.98</v>
      </c>
      <c r="E10" s="36">
        <v>3351.2249999999999</v>
      </c>
      <c r="F10" s="36">
        <v>6720.9840000000004</v>
      </c>
      <c r="G10" s="34">
        <v>3886.431</v>
      </c>
      <c r="H10" s="35">
        <v>2397.5340000000001</v>
      </c>
      <c r="I10" s="36">
        <v>4396.0259999999998</v>
      </c>
      <c r="J10" s="36">
        <v>4474.0169999999998</v>
      </c>
      <c r="K10" s="34">
        <f>+((I10*100/G10)-100)</f>
        <v>13.112158687495025</v>
      </c>
      <c r="L10" s="37">
        <f t="shared" si="0"/>
        <v>86.609115866552855</v>
      </c>
      <c r="M10" s="36">
        <f t="shared" si="1"/>
        <v>149.06352442065878</v>
      </c>
      <c r="N10" s="38">
        <f t="shared" si="1"/>
        <v>82.838314984184564</v>
      </c>
      <c r="O10" s="24"/>
      <c r="P10" s="24"/>
      <c r="Q10" s="24"/>
      <c r="R10" s="24"/>
    </row>
    <row r="11" spans="2:23" x14ac:dyDescent="0.25">
      <c r="B11" s="33" t="s">
        <v>14</v>
      </c>
      <c r="C11" s="34">
        <v>10115.758</v>
      </c>
      <c r="D11" s="35">
        <v>53639.76</v>
      </c>
      <c r="E11" s="36">
        <v>8729.89</v>
      </c>
      <c r="F11" s="36">
        <v>6672.64</v>
      </c>
      <c r="G11" s="34">
        <v>6707.9650000000001</v>
      </c>
      <c r="H11" s="35">
        <v>5743.4359999999997</v>
      </c>
      <c r="I11" s="36">
        <v>5664.39</v>
      </c>
      <c r="J11" s="36">
        <v>12850.848</v>
      </c>
      <c r="K11" s="34">
        <f t="shared" si="0"/>
        <v>-15.557251714938886</v>
      </c>
      <c r="L11" s="37">
        <f t="shared" si="0"/>
        <v>123.74843212320988</v>
      </c>
      <c r="M11" s="36">
        <f t="shared" si="1"/>
        <v>-44.004295081001345</v>
      </c>
      <c r="N11" s="38">
        <f t="shared" si="1"/>
        <v>-76.042308914133841</v>
      </c>
      <c r="O11" s="24"/>
      <c r="Q11" s="24"/>
      <c r="R11" s="24"/>
    </row>
    <row r="12" spans="2:23" x14ac:dyDescent="0.25">
      <c r="B12" s="33" t="s">
        <v>15</v>
      </c>
      <c r="C12" s="34">
        <v>1488.972</v>
      </c>
      <c r="D12" s="35">
        <v>6318.7579999999998</v>
      </c>
      <c r="E12" s="36">
        <v>1750.62</v>
      </c>
      <c r="F12" s="36">
        <v>608.54999999999995</v>
      </c>
      <c r="G12" s="34">
        <v>1732.066</v>
      </c>
      <c r="H12" s="35">
        <v>115.236</v>
      </c>
      <c r="I12" s="36">
        <v>1820.229</v>
      </c>
      <c r="J12" s="36">
        <v>533.048</v>
      </c>
      <c r="K12" s="34">
        <f t="shared" si="0"/>
        <v>5.0900485316379331</v>
      </c>
      <c r="L12" s="37">
        <f t="shared" si="0"/>
        <v>362.57072442639452</v>
      </c>
      <c r="M12" s="36">
        <f t="shared" si="1"/>
        <v>22.247362609908038</v>
      </c>
      <c r="N12" s="38">
        <f t="shared" si="1"/>
        <v>-91.564038375896018</v>
      </c>
      <c r="O12" s="24"/>
      <c r="P12" s="24"/>
      <c r="Q12" s="24"/>
      <c r="R12" s="24"/>
    </row>
    <row r="13" spans="2:23" x14ac:dyDescent="0.25">
      <c r="B13" s="33" t="s">
        <v>16</v>
      </c>
      <c r="C13" s="34">
        <v>572.14200000000005</v>
      </c>
      <c r="D13" s="35">
        <v>5629.6660000000002</v>
      </c>
      <c r="E13" s="36">
        <v>982.827</v>
      </c>
      <c r="F13" s="36">
        <v>1780.67</v>
      </c>
      <c r="G13" s="34">
        <v>1518.191</v>
      </c>
      <c r="H13" s="35">
        <v>163.328</v>
      </c>
      <c r="I13" s="36">
        <v>3128.951</v>
      </c>
      <c r="J13" s="36">
        <v>252.09500000000003</v>
      </c>
      <c r="K13" s="34">
        <f t="shared" si="0"/>
        <v>106.09732240541538</v>
      </c>
      <c r="L13" s="37">
        <f t="shared" si="0"/>
        <v>54.348917515674003</v>
      </c>
      <c r="M13" s="36">
        <f t="shared" si="1"/>
        <v>446.88364077449296</v>
      </c>
      <c r="N13" s="38">
        <f t="shared" si="1"/>
        <v>-95.522025640597505</v>
      </c>
      <c r="O13" s="24"/>
    </row>
    <row r="14" spans="2:23" s="25" customFormat="1" x14ac:dyDescent="0.25">
      <c r="B14" s="39" t="s">
        <v>17</v>
      </c>
      <c r="C14" s="40">
        <v>9.58</v>
      </c>
      <c r="D14" s="41">
        <v>304.22000000000003</v>
      </c>
      <c r="E14" s="42">
        <v>86.179000000000002</v>
      </c>
      <c r="F14" s="42">
        <v>28.315000000000001</v>
      </c>
      <c r="G14" s="40">
        <v>24.989000000000001</v>
      </c>
      <c r="H14" s="41">
        <v>189.227</v>
      </c>
      <c r="I14" s="42">
        <v>8.1780000000000008</v>
      </c>
      <c r="J14" s="42">
        <v>276.96699999999998</v>
      </c>
      <c r="K14" s="40">
        <f t="shared" si="0"/>
        <v>-67.273600384169029</v>
      </c>
      <c r="L14" s="43">
        <f t="shared" si="0"/>
        <v>46.367590248748826</v>
      </c>
      <c r="M14" s="42">
        <f>+((I14*100/C14)-100)</f>
        <v>-14.634655532359076</v>
      </c>
      <c r="N14" s="44">
        <f t="shared" si="1"/>
        <v>-8.9583196371047507</v>
      </c>
      <c r="O14" s="24"/>
      <c r="P14" s="32"/>
      <c r="Q14" s="32"/>
      <c r="R14" s="32"/>
      <c r="S14" s="32"/>
      <c r="T14" s="32"/>
    </row>
    <row r="15" spans="2:23" x14ac:dyDescent="0.25">
      <c r="B15" s="45" t="s">
        <v>13</v>
      </c>
      <c r="C15" s="27">
        <v>9.58</v>
      </c>
      <c r="D15" s="28">
        <v>0</v>
      </c>
      <c r="E15" s="29">
        <v>79.680000000000007</v>
      </c>
      <c r="F15" s="29">
        <v>0</v>
      </c>
      <c r="G15" s="27">
        <v>0</v>
      </c>
      <c r="H15" s="28">
        <v>0</v>
      </c>
      <c r="I15" s="29">
        <v>3.2650000000000001</v>
      </c>
      <c r="J15" s="29">
        <v>0</v>
      </c>
      <c r="K15" s="27" t="s">
        <v>18</v>
      </c>
      <c r="L15" s="30" t="s">
        <v>18</v>
      </c>
      <c r="M15" s="29">
        <f t="shared" ref="M15:M27" si="2">+((I15*100/C15)-100)</f>
        <v>-65.918580375782881</v>
      </c>
      <c r="N15" s="31" t="s">
        <v>18</v>
      </c>
      <c r="O15" s="24"/>
      <c r="Q15" s="24"/>
      <c r="R15" s="24"/>
    </row>
    <row r="16" spans="2:23" x14ac:dyDescent="0.25">
      <c r="B16" s="46" t="s">
        <v>14</v>
      </c>
      <c r="C16" s="47">
        <v>0</v>
      </c>
      <c r="D16" s="48">
        <v>304.22000000000003</v>
      </c>
      <c r="E16" s="49">
        <v>6.4989999999999997</v>
      </c>
      <c r="F16" s="49">
        <v>28.315000000000001</v>
      </c>
      <c r="G16" s="47">
        <v>24.989000000000001</v>
      </c>
      <c r="H16" s="48">
        <v>189.227</v>
      </c>
      <c r="I16" s="49">
        <v>4.9130000000000003</v>
      </c>
      <c r="J16" s="49">
        <v>276.96699999999998</v>
      </c>
      <c r="K16" s="47">
        <f t="shared" si="0"/>
        <v>-80.339349313698023</v>
      </c>
      <c r="L16" s="50">
        <f t="shared" si="0"/>
        <v>46.367590248748826</v>
      </c>
      <c r="M16" s="49" t="s">
        <v>18</v>
      </c>
      <c r="N16" s="51">
        <f t="shared" si="1"/>
        <v>-8.9583196371047507</v>
      </c>
      <c r="O16" s="24"/>
      <c r="Q16" s="24"/>
      <c r="R16" s="24"/>
    </row>
    <row r="17" spans="2:20" s="25" customFormat="1" x14ac:dyDescent="0.25">
      <c r="B17" s="18" t="s">
        <v>19</v>
      </c>
      <c r="C17" s="19">
        <v>3147.6729999999998</v>
      </c>
      <c r="D17" s="20">
        <v>2847.3969999999999</v>
      </c>
      <c r="E17" s="21">
        <v>825.14300000000003</v>
      </c>
      <c r="F17" s="21">
        <v>1583.59</v>
      </c>
      <c r="G17" s="19">
        <v>818.47400000000005</v>
      </c>
      <c r="H17" s="20">
        <v>1496.34</v>
      </c>
      <c r="I17" s="21">
        <v>1848.25</v>
      </c>
      <c r="J17" s="21">
        <v>2363.4</v>
      </c>
      <c r="K17" s="19">
        <f t="shared" si="0"/>
        <v>125.81658061221248</v>
      </c>
      <c r="L17" s="22">
        <f t="shared" si="0"/>
        <v>57.945386743654524</v>
      </c>
      <c r="M17" s="21">
        <f t="shared" si="2"/>
        <v>-41.282020082772256</v>
      </c>
      <c r="N17" s="23">
        <f t="shared" si="1"/>
        <v>-16.997875603577583</v>
      </c>
      <c r="O17" s="24"/>
      <c r="P17" s="32"/>
      <c r="Q17" s="32"/>
      <c r="R17" s="32"/>
      <c r="S17" s="32"/>
      <c r="T17" s="32"/>
    </row>
    <row r="18" spans="2:20" x14ac:dyDescent="0.25">
      <c r="B18" s="45" t="s">
        <v>13</v>
      </c>
      <c r="C18" s="27">
        <v>315.245</v>
      </c>
      <c r="D18" s="28">
        <v>72.933999999999997</v>
      </c>
      <c r="E18" s="29">
        <v>25.375</v>
      </c>
      <c r="F18" s="29">
        <v>0</v>
      </c>
      <c r="G18" s="27">
        <v>44.530999999999999</v>
      </c>
      <c r="H18" s="28">
        <v>0</v>
      </c>
      <c r="I18" s="29">
        <v>31.908000000000001</v>
      </c>
      <c r="J18" s="29">
        <v>0</v>
      </c>
      <c r="K18" s="27">
        <f t="shared" si="0"/>
        <v>-28.346545103411103</v>
      </c>
      <c r="L18" s="30" t="s">
        <v>18</v>
      </c>
      <c r="M18" s="29">
        <f t="shared" si="2"/>
        <v>-89.878348586020394</v>
      </c>
      <c r="N18" s="31" t="s">
        <v>18</v>
      </c>
      <c r="O18" s="24"/>
      <c r="Q18" s="24"/>
      <c r="R18" s="24"/>
    </row>
    <row r="19" spans="2:20" x14ac:dyDescent="0.25">
      <c r="B19" s="33" t="s">
        <v>14</v>
      </c>
      <c r="C19" s="34">
        <v>368.38200000000001</v>
      </c>
      <c r="D19" s="35">
        <v>1201.952</v>
      </c>
      <c r="E19" s="36">
        <v>683.60799999999995</v>
      </c>
      <c r="F19" s="36">
        <v>230.47</v>
      </c>
      <c r="G19" s="34">
        <v>334.54700000000003</v>
      </c>
      <c r="H19" s="35">
        <v>0</v>
      </c>
      <c r="I19" s="36">
        <v>1008.4269999999999</v>
      </c>
      <c r="J19" s="36">
        <v>0</v>
      </c>
      <c r="K19" s="34">
        <f t="shared" si="0"/>
        <v>201.43059121737747</v>
      </c>
      <c r="L19" s="37" t="s">
        <v>18</v>
      </c>
      <c r="M19" s="36">
        <f t="shared" si="2"/>
        <v>173.74491696119787</v>
      </c>
      <c r="N19" s="38" t="s">
        <v>18</v>
      </c>
      <c r="O19" s="24"/>
      <c r="Q19" s="24"/>
      <c r="R19" s="24"/>
    </row>
    <row r="20" spans="2:20" x14ac:dyDescent="0.25">
      <c r="B20" s="46" t="s">
        <v>20</v>
      </c>
      <c r="C20" s="47">
        <v>2464.0459999999998</v>
      </c>
      <c r="D20" s="48">
        <v>1572.511</v>
      </c>
      <c r="E20" s="49">
        <v>116.16</v>
      </c>
      <c r="F20" s="49">
        <v>1353.12</v>
      </c>
      <c r="G20" s="47">
        <v>439.39600000000002</v>
      </c>
      <c r="H20" s="48">
        <v>1496.34</v>
      </c>
      <c r="I20" s="49">
        <v>807.91499999999996</v>
      </c>
      <c r="J20" s="49">
        <v>2363.4</v>
      </c>
      <c r="K20" s="52">
        <f t="shared" si="0"/>
        <v>83.869448060519431</v>
      </c>
      <c r="L20" s="50">
        <f t="shared" si="0"/>
        <v>57.945386743654524</v>
      </c>
      <c r="M20" s="51">
        <f t="shared" si="2"/>
        <v>-67.211853999478905</v>
      </c>
      <c r="N20" s="51">
        <f t="shared" si="1"/>
        <v>50.294656126411837</v>
      </c>
      <c r="O20" s="24"/>
      <c r="Q20" s="24"/>
      <c r="R20" s="24"/>
    </row>
    <row r="21" spans="2:20" x14ac:dyDescent="0.25">
      <c r="B21" s="33" t="s">
        <v>21</v>
      </c>
      <c r="C21" s="34">
        <v>25.04</v>
      </c>
      <c r="D21" s="35">
        <v>0</v>
      </c>
      <c r="E21" s="36">
        <v>493.791</v>
      </c>
      <c r="F21" s="36">
        <v>102.38</v>
      </c>
      <c r="G21" s="34">
        <v>334.82</v>
      </c>
      <c r="H21" s="35">
        <v>0</v>
      </c>
      <c r="I21" s="36">
        <v>706.64499999999998</v>
      </c>
      <c r="J21" s="36">
        <v>208.08</v>
      </c>
      <c r="K21" s="53">
        <f t="shared" si="0"/>
        <v>111.05220715608388</v>
      </c>
      <c r="L21" s="37" t="s">
        <v>18</v>
      </c>
      <c r="M21" s="38">
        <f t="shared" si="2"/>
        <v>2722.0646964856232</v>
      </c>
      <c r="N21" s="38" t="s">
        <v>18</v>
      </c>
      <c r="O21" s="24"/>
      <c r="Q21" s="24"/>
      <c r="R21" s="24"/>
    </row>
    <row r="22" spans="2:20" x14ac:dyDescent="0.25">
      <c r="B22" s="33" t="s">
        <v>22</v>
      </c>
      <c r="C22" s="34">
        <v>0</v>
      </c>
      <c r="D22" s="35">
        <v>0</v>
      </c>
      <c r="E22" s="36">
        <v>10.92</v>
      </c>
      <c r="F22" s="36">
        <v>1206.704</v>
      </c>
      <c r="G22" s="34">
        <v>34.72</v>
      </c>
      <c r="H22" s="35">
        <v>22</v>
      </c>
      <c r="I22" s="36">
        <v>0</v>
      </c>
      <c r="J22" s="36">
        <v>22</v>
      </c>
      <c r="K22" s="53" t="s">
        <v>18</v>
      </c>
      <c r="L22" s="37" t="s">
        <v>18</v>
      </c>
      <c r="M22" s="38" t="s">
        <v>18</v>
      </c>
      <c r="N22" s="38" t="s">
        <v>18</v>
      </c>
      <c r="O22" s="24"/>
      <c r="Q22" s="24"/>
      <c r="R22" s="24"/>
    </row>
    <row r="23" spans="2:20" x14ac:dyDescent="0.25">
      <c r="B23" s="33" t="s">
        <v>23</v>
      </c>
      <c r="C23" s="34">
        <v>6.899</v>
      </c>
      <c r="D23" s="35">
        <v>1734.683</v>
      </c>
      <c r="E23" s="36">
        <v>614.54700000000003</v>
      </c>
      <c r="F23" s="36">
        <v>1326.1369999999999</v>
      </c>
      <c r="G23" s="34">
        <v>353.77699999999999</v>
      </c>
      <c r="H23" s="35">
        <v>102.996</v>
      </c>
      <c r="I23" s="36">
        <v>54.533000000000001</v>
      </c>
      <c r="J23" s="36">
        <v>141.36600000000001</v>
      </c>
      <c r="K23" s="53">
        <f t="shared" si="0"/>
        <v>-84.5854874680943</v>
      </c>
      <c r="L23" s="37">
        <f t="shared" si="0"/>
        <v>37.253873936851932</v>
      </c>
      <c r="M23" s="38">
        <f t="shared" si="2"/>
        <v>690.44789099869547</v>
      </c>
      <c r="N23" s="38">
        <f t="shared" si="1"/>
        <v>-91.850614780913858</v>
      </c>
      <c r="O23" s="24"/>
      <c r="Q23" s="24"/>
      <c r="R23" s="24"/>
    </row>
    <row r="24" spans="2:20" x14ac:dyDescent="0.25">
      <c r="B24" s="33" t="s">
        <v>24</v>
      </c>
      <c r="C24" s="34">
        <v>81.89</v>
      </c>
      <c r="D24" s="35">
        <v>110.44</v>
      </c>
      <c r="E24" s="36">
        <v>12.59</v>
      </c>
      <c r="F24" s="36">
        <v>1132.566</v>
      </c>
      <c r="G24" s="34">
        <v>55.74</v>
      </c>
      <c r="H24" s="35">
        <v>448.94</v>
      </c>
      <c r="I24" s="36">
        <v>0</v>
      </c>
      <c r="J24" s="36">
        <v>108.086</v>
      </c>
      <c r="K24" s="53" t="s">
        <v>18</v>
      </c>
      <c r="L24" s="37">
        <f t="shared" ref="K24:L36" si="3">+((J24*100/H24)-100)</f>
        <v>-75.924176950149246</v>
      </c>
      <c r="M24" s="38" t="s">
        <v>18</v>
      </c>
      <c r="N24" s="38">
        <f t="shared" ref="N24:N37" si="4">+((J24*100/D24)-100)</f>
        <v>-2.1314741035856457</v>
      </c>
      <c r="O24" s="24"/>
      <c r="Q24" s="24"/>
      <c r="R24" s="24"/>
    </row>
    <row r="25" spans="2:20" x14ac:dyDescent="0.25">
      <c r="B25" s="45" t="s">
        <v>25</v>
      </c>
      <c r="C25" s="27">
        <v>31.013999999999999</v>
      </c>
      <c r="D25" s="28">
        <v>54.2</v>
      </c>
      <c r="E25" s="29">
        <v>272.28699999999998</v>
      </c>
      <c r="F25" s="29">
        <v>109.88</v>
      </c>
      <c r="G25" s="27">
        <v>25.66</v>
      </c>
      <c r="H25" s="28">
        <v>302.54000000000002</v>
      </c>
      <c r="I25" s="29">
        <v>61.899000000000001</v>
      </c>
      <c r="J25" s="29">
        <v>27.56</v>
      </c>
      <c r="K25" s="54">
        <f t="shared" si="3"/>
        <v>141.22759158222914</v>
      </c>
      <c r="L25" s="30">
        <f t="shared" si="3"/>
        <v>-90.890460765518611</v>
      </c>
      <c r="M25" s="31">
        <f t="shared" si="2"/>
        <v>99.584058812149351</v>
      </c>
      <c r="N25" s="31">
        <f t="shared" si="4"/>
        <v>-49.15129151291513</v>
      </c>
      <c r="O25" s="24"/>
      <c r="Q25" s="24"/>
      <c r="R25" s="24"/>
    </row>
    <row r="26" spans="2:20" x14ac:dyDescent="0.25">
      <c r="B26" s="33" t="s">
        <v>26</v>
      </c>
      <c r="C26" s="34">
        <v>185.745</v>
      </c>
      <c r="D26" s="35">
        <v>0</v>
      </c>
      <c r="E26" s="36">
        <v>332.68</v>
      </c>
      <c r="F26" s="36">
        <v>310.38</v>
      </c>
      <c r="G26" s="34">
        <v>190.666</v>
      </c>
      <c r="H26" s="35">
        <v>79.599999999999994</v>
      </c>
      <c r="I26" s="36">
        <v>454.77</v>
      </c>
      <c r="J26" s="36">
        <v>339.62</v>
      </c>
      <c r="K26" s="53">
        <f t="shared" si="3"/>
        <v>138.51656823974909</v>
      </c>
      <c r="L26" s="37">
        <f t="shared" si="3"/>
        <v>326.65829145728645</v>
      </c>
      <c r="M26" s="38">
        <f t="shared" si="2"/>
        <v>144.83566179439555</v>
      </c>
      <c r="N26" s="38" t="s">
        <v>18</v>
      </c>
      <c r="O26" s="24"/>
      <c r="Q26" s="24"/>
      <c r="R26" s="24"/>
    </row>
    <row r="27" spans="2:20" x14ac:dyDescent="0.25">
      <c r="B27" s="33" t="s">
        <v>27</v>
      </c>
      <c r="C27" s="34">
        <v>642.71900000000005</v>
      </c>
      <c r="D27" s="35">
        <v>4761.49</v>
      </c>
      <c r="E27" s="36">
        <v>558.15599999999995</v>
      </c>
      <c r="F27" s="36">
        <v>1546.06</v>
      </c>
      <c r="G27" s="34">
        <v>655.43799999999999</v>
      </c>
      <c r="H27" s="35">
        <v>943</v>
      </c>
      <c r="I27" s="36">
        <v>311.971</v>
      </c>
      <c r="J27" s="36">
        <v>0</v>
      </c>
      <c r="K27" s="53">
        <f t="shared" si="3"/>
        <v>-52.40266813947315</v>
      </c>
      <c r="L27" s="37" t="s">
        <v>18</v>
      </c>
      <c r="M27" s="38">
        <f t="shared" si="2"/>
        <v>-51.460747231682902</v>
      </c>
      <c r="N27" s="38" t="s">
        <v>18</v>
      </c>
      <c r="O27" s="24"/>
      <c r="Q27" s="24"/>
      <c r="R27" s="24"/>
    </row>
    <row r="28" spans="2:20" x14ac:dyDescent="0.25">
      <c r="B28" s="55" t="s">
        <v>28</v>
      </c>
      <c r="C28" s="56">
        <v>18660.78</v>
      </c>
      <c r="D28" s="57">
        <v>78120.453999999998</v>
      </c>
      <c r="E28" s="57">
        <v>20829.46</v>
      </c>
      <c r="F28" s="57">
        <v>26962.61</v>
      </c>
      <c r="G28" s="57">
        <v>17198.976999999999</v>
      </c>
      <c r="H28" s="57">
        <v>12032.78</v>
      </c>
      <c r="I28" s="57">
        <v>19263.989000000001</v>
      </c>
      <c r="J28" s="57">
        <v>21624.726999999999</v>
      </c>
      <c r="K28" s="57">
        <f>+((I28*100/G28)-100)</f>
        <v>12.006597834278182</v>
      </c>
      <c r="L28" s="57">
        <f>+((J28*100/H28)-100)</f>
        <v>79.715136485500409</v>
      </c>
      <c r="M28" s="57">
        <f>+((I28*100/C28)-100)</f>
        <v>3.2324961764728073</v>
      </c>
      <c r="N28" s="58">
        <f>+((J28*100/D28)-100)</f>
        <v>-72.318738700622504</v>
      </c>
    </row>
    <row r="29" spans="2:20" x14ac:dyDescent="0.25">
      <c r="B29" s="18"/>
      <c r="C29" s="21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2:20" x14ac:dyDescent="0.25">
      <c r="B30" s="60" t="s">
        <v>29</v>
      </c>
      <c r="C30" s="61"/>
      <c r="D30" s="61"/>
      <c r="E30" s="61"/>
      <c r="F30" s="61"/>
      <c r="G30" s="61"/>
      <c r="H30" s="61"/>
      <c r="I30" s="61"/>
      <c r="J30" s="61"/>
      <c r="K30" s="60"/>
      <c r="L30" s="62"/>
      <c r="M30" s="62"/>
      <c r="N30" s="62"/>
    </row>
    <row r="31" spans="2:20" ht="15" customHeight="1" x14ac:dyDescent="0.25">
      <c r="B31" s="63" t="s">
        <v>30</v>
      </c>
      <c r="C31" s="63"/>
      <c r="D31" s="63"/>
      <c r="E31" s="63"/>
      <c r="F31" s="64"/>
      <c r="G31" s="65"/>
      <c r="H31" s="65"/>
      <c r="I31" s="65"/>
      <c r="J31" s="65"/>
      <c r="K31" s="66"/>
      <c r="L31" s="24"/>
      <c r="M31" s="24"/>
      <c r="N31" s="24"/>
    </row>
    <row r="32" spans="2:20" x14ac:dyDescent="0.25">
      <c r="B32" s="63" t="s">
        <v>31</v>
      </c>
      <c r="C32" s="63"/>
      <c r="D32" s="63"/>
      <c r="E32" s="63"/>
      <c r="F32" s="64"/>
      <c r="G32" s="67"/>
      <c r="H32" s="66"/>
      <c r="I32" s="66"/>
      <c r="J32" s="66"/>
      <c r="K32" s="68"/>
      <c r="L32" s="24"/>
      <c r="M32" s="24"/>
      <c r="N32" s="24"/>
    </row>
    <row r="33" spans="2:14" ht="15" customHeight="1" x14ac:dyDescent="0.25">
      <c r="B33" s="69" t="s">
        <v>32</v>
      </c>
      <c r="C33" s="70"/>
      <c r="D33" s="70"/>
      <c r="E33" s="70"/>
      <c r="F33" s="70"/>
      <c r="G33" s="70"/>
      <c r="H33" s="70"/>
      <c r="I33" s="70"/>
      <c r="J33" s="70"/>
      <c r="K33" s="71"/>
      <c r="M33" s="62"/>
      <c r="N33" s="62"/>
    </row>
    <row r="34" spans="2:14" x14ac:dyDescent="0.25">
      <c r="C34" s="24"/>
      <c r="D34" s="24"/>
      <c r="K34" s="72" t="s">
        <v>33</v>
      </c>
      <c r="L34" s="72"/>
      <c r="M34" s="72"/>
      <c r="N34" s="72"/>
    </row>
    <row r="35" spans="2:14" x14ac:dyDescent="0.25">
      <c r="I35" s="73" t="s">
        <v>34</v>
      </c>
      <c r="J35" s="73"/>
      <c r="K35" s="73"/>
      <c r="L35" s="73"/>
      <c r="M35" s="73"/>
      <c r="N35" s="73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14_16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2026-04-23T05:52:29Z</dcterms:created>
  <dcterms:modified xsi:type="dcterms:W3CDTF">2026-04-23T05:54:42Z</dcterms:modified>
</cp:coreProperties>
</file>