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8_{852D8FFE-0AC2-4067-A385-E5EA2556FF55}" xr6:coauthVersionLast="47" xr6:coauthVersionMax="47" xr10:uidLastSave="{00000000-0000-0000-0000-000000000000}"/>
  <bookViews>
    <workbookView xWindow="-120" yWindow="-120" windowWidth="29040" windowHeight="17520" xr2:uid="{2812F969-99B1-44FD-AB53-BA4AED588F1C}"/>
  </bookViews>
  <sheets>
    <sheet name="5_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I68" i="1"/>
  <c r="H68" i="1"/>
  <c r="I67" i="1"/>
  <c r="H67" i="1"/>
  <c r="I65" i="1"/>
  <c r="H65" i="1"/>
  <c r="E64" i="1"/>
  <c r="C64" i="1"/>
  <c r="I63" i="1"/>
  <c r="H63" i="1"/>
  <c r="G63" i="1"/>
  <c r="F63" i="1"/>
  <c r="E63" i="1"/>
  <c r="D63" i="1"/>
  <c r="C63" i="1"/>
  <c r="G62" i="1"/>
  <c r="I62" i="1" s="1"/>
  <c r="F62" i="1"/>
  <c r="E62" i="1"/>
  <c r="D62" i="1"/>
  <c r="C62" i="1"/>
  <c r="I60" i="1"/>
  <c r="H60" i="1"/>
  <c r="I58" i="1"/>
  <c r="H58" i="1"/>
  <c r="I57" i="1"/>
  <c r="H57" i="1"/>
  <c r="I55" i="1"/>
  <c r="H55" i="1"/>
  <c r="I53" i="1"/>
  <c r="H53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1" i="1"/>
  <c r="G41" i="1"/>
  <c r="H41" i="1" s="1"/>
  <c r="F41" i="1"/>
  <c r="E41" i="1"/>
  <c r="D41" i="1"/>
  <c r="C41" i="1"/>
  <c r="I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5" i="1"/>
  <c r="H25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  <c r="H62" i="1" l="1"/>
</calcChain>
</file>

<file path=xl/sharedStrings.xml><?xml version="1.0" encoding="utf-8"?>
<sst xmlns="http://schemas.openxmlformats.org/spreadsheetml/2006/main" count="137" uniqueCount="44">
  <si>
    <t>Grūdų ir rapsų vidutinės kainos (augintojų) ES šalyse, EUR/t</t>
  </si>
  <si>
    <t xml:space="preserve">                    Data
Valstybė</t>
  </si>
  <si>
    <t>Pokytis, %</t>
  </si>
  <si>
    <t>8 sav. 
(02 17–23)</t>
  </si>
  <si>
    <t>5 sav. 
(01 26–02 01)</t>
  </si>
  <si>
    <t>6 sav. 
(02 02–08)</t>
  </si>
  <si>
    <t>7 sav. 
(02 09–15)</t>
  </si>
  <si>
    <t>8 sav. 
(02 16–22)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</si>
  <si>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</si>
  <si>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</si>
  <si>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</si>
  <si>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</si>
  <si>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</si>
  <si>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</si>
  <si>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</si>
  <si>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</si>
  <si>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</si>
  <si>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</si>
  <si>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</si>
  <si>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</si>
  <si>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</si>
  <si>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</si>
  <si>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</si>
  <si>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</si>
  <si>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</si>
  <si>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</si>
  <si>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</si>
  <si>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</si>
  <si>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</si>
  <si>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</si>
  <si>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</si>
  <si>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</si>
  <si>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</si>
  <si>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</si>
  <si>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</si>
  <si>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</si>
  <si>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</si>
  <si>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</si>
  <si>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</si>
  <si>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</si>
  <si>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8 savaitę su  7 savaite</t>
  </si>
  <si>
    <t>** lyginant 2026 m. 8 savaitę su 2025 m. 8 savaite</t>
  </si>
  <si>
    <t>Pastaba: Lietuvos maistinių ir pašarinių kviečių, pašarinių miežių, maistinių rugių ir rapsų 5, 6 ir  7 savaičių kainos patikslintos  2026-03-02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</si>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</sst>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D14ACB-C351-42F5-8FF4-D254857B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aivaP\Europos_kainos\Europos_kainos_2026\ES_kainos_is2026.xlsx" TargetMode="External"/><Relationship Id="rId1" Type="http://schemas.openxmlformats.org/officeDocument/2006/relationships/externalLinkPath" Target="file:///X:\DaivaP\Europos_kainos\Europos_kainos_2026\ES_kainos_is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0_1"/>
      <sheetName val="51_2"/>
      <sheetName val="52_3"/>
      <sheetName val="1_4"/>
      <sheetName val="2_5"/>
      <sheetName val="3_6"/>
      <sheetName val="4_7"/>
      <sheetName val="5_8"/>
      <sheetName val="zalias"/>
      <sheetName val="ikelimu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B51">
            <v>196</v>
          </cell>
          <cell r="C51">
            <v>165</v>
          </cell>
          <cell r="D51">
            <v>167.5</v>
          </cell>
          <cell r="E51">
            <v>167.5</v>
          </cell>
          <cell r="F51">
            <v>165</v>
          </cell>
        </row>
        <row r="94">
          <cell r="B94">
            <v>202.26</v>
          </cell>
          <cell r="C94">
            <v>197.17</v>
          </cell>
          <cell r="D94">
            <v>188.24</v>
          </cell>
          <cell r="E94">
            <v>188.35</v>
          </cell>
          <cell r="F94">
            <v>191.14</v>
          </cell>
        </row>
        <row r="96">
          <cell r="B96">
            <v>200</v>
          </cell>
          <cell r="C96">
            <v>179</v>
          </cell>
          <cell r="D96">
            <v>177</v>
          </cell>
          <cell r="E96">
            <v>181.25</v>
          </cell>
          <cell r="F96">
            <v>179.75</v>
          </cell>
        </row>
        <row r="101">
          <cell r="B101">
            <v>215</v>
          </cell>
          <cell r="D101">
            <v>210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EEB4-91C1-4059-8551-59D580AB36B5}">
  <dimension ref="B2:K81"/>
  <sheetViews>
    <sheetView showGridLines="0" tabSelected="1" zoomScale="115" zoomScaleNormal="115" workbookViewId="0">
      <selection activeCell="O80" sqref="O80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210.36285714285714</v>
      </c>
      <c r="D7" s="15">
        <v>178.57142857142858</v>
      </c>
      <c r="E7" s="15">
        <v>176.85714285714286</v>
      </c>
      <c r="F7" s="15">
        <v>176.14285714285714</v>
      </c>
      <c r="G7" s="16">
        <v>177.57142857142858</v>
      </c>
      <c r="H7" s="15">
        <f t="shared" ref="H7:H25" si="0">((G7*100)/F7)-100</f>
        <v>0.81103000811030768</v>
      </c>
      <c r="I7" s="15">
        <f t="shared" ref="I7:I25" si="1">((G7*100)/C7)-100</f>
        <v>-15.588031564507574</v>
      </c>
    </row>
    <row r="8" spans="2:9" x14ac:dyDescent="0.2">
      <c r="B8" s="13" t="s">
        <v>12</v>
      </c>
      <c r="C8" s="14">
        <v>213.55</v>
      </c>
      <c r="D8" s="15">
        <v>185.11</v>
      </c>
      <c r="E8" s="15">
        <v>185.32</v>
      </c>
      <c r="F8" s="15">
        <v>186.62</v>
      </c>
      <c r="G8" s="16">
        <v>183.76</v>
      </c>
      <c r="H8" s="15">
        <f t="shared" si="0"/>
        <v>-1.5325259886400175</v>
      </c>
      <c r="I8" s="15">
        <f t="shared" si="1"/>
        <v>-13.94989463825803</v>
      </c>
    </row>
    <row r="9" spans="2:9" x14ac:dyDescent="0.2">
      <c r="B9" s="13" t="s">
        <v>13</v>
      </c>
      <c r="C9" s="14">
        <v>233.375</v>
      </c>
      <c r="D9" s="15">
        <v>197.5</v>
      </c>
      <c r="E9" s="15">
        <v>194.5</v>
      </c>
      <c r="F9" s="15">
        <v>190.5</v>
      </c>
      <c r="G9" s="16">
        <v>188</v>
      </c>
      <c r="H9" s="15">
        <f t="shared" si="0"/>
        <v>-1.3123359580052494</v>
      </c>
      <c r="I9" s="15">
        <f t="shared" si="1"/>
        <v>-19.442956614890193</v>
      </c>
    </row>
    <row r="10" spans="2:9" x14ac:dyDescent="0.2">
      <c r="B10" s="13" t="s">
        <v>14</v>
      </c>
      <c r="C10" s="14" t="s">
        <v>15</v>
      </c>
      <c r="D10" s="15" t="s">
        <v>15</v>
      </c>
      <c r="E10" s="15">
        <v>181.91</v>
      </c>
      <c r="F10" s="15" t="s">
        <v>15</v>
      </c>
      <c r="G10" s="16" t="s">
        <v>15</v>
      </c>
      <c r="H10" s="15" t="s">
        <v>15</v>
      </c>
      <c r="I10" s="15" t="s">
        <v>15</v>
      </c>
    </row>
    <row r="11" spans="2:9" x14ac:dyDescent="0.2">
      <c r="B11" s="13" t="s">
        <v>16</v>
      </c>
      <c r="C11" s="14">
        <v>230</v>
      </c>
      <c r="D11" s="15">
        <v>255</v>
      </c>
      <c r="E11" s="15">
        <v>255</v>
      </c>
      <c r="F11" s="15">
        <v>255</v>
      </c>
      <c r="G11" s="16">
        <v>255</v>
      </c>
      <c r="H11" s="15">
        <f t="shared" si="0"/>
        <v>0</v>
      </c>
      <c r="I11" s="15">
        <f t="shared" si="1"/>
        <v>10.869565217391298</v>
      </c>
    </row>
    <row r="12" spans="2:9" x14ac:dyDescent="0.2">
      <c r="B12" s="13" t="s">
        <v>17</v>
      </c>
      <c r="C12" s="14">
        <v>236.11199999999999</v>
      </c>
      <c r="D12" s="15">
        <v>239.9375</v>
      </c>
      <c r="E12" s="15" t="s">
        <v>15</v>
      </c>
      <c r="F12" s="15">
        <v>225.3</v>
      </c>
      <c r="G12" s="16">
        <v>224.9</v>
      </c>
      <c r="H12" s="15">
        <f t="shared" si="0"/>
        <v>-0.17754105636929296</v>
      </c>
      <c r="I12" s="15">
        <f t="shared" si="1"/>
        <v>-4.7485938876465354</v>
      </c>
    </row>
    <row r="13" spans="2:9" x14ac:dyDescent="0.2">
      <c r="B13" s="13" t="s">
        <v>18</v>
      </c>
      <c r="C13" s="14">
        <v>239.01</v>
      </c>
      <c r="D13" s="15">
        <v>192.38</v>
      </c>
      <c r="E13" s="15" t="s">
        <v>15</v>
      </c>
      <c r="F13" s="15">
        <v>192.99</v>
      </c>
      <c r="G13" s="16">
        <v>194.04</v>
      </c>
      <c r="H13" s="15">
        <f t="shared" si="0"/>
        <v>0.54406964091403154</v>
      </c>
      <c r="I13" s="15">
        <f t="shared" si="1"/>
        <v>-18.815112338395878</v>
      </c>
    </row>
    <row r="14" spans="2:9" x14ac:dyDescent="0.2">
      <c r="B14" s="13" t="s">
        <v>19</v>
      </c>
      <c r="C14" s="14">
        <v>219.89999999999998</v>
      </c>
      <c r="D14" s="15">
        <v>193.55</v>
      </c>
      <c r="E14" s="15">
        <v>201.45</v>
      </c>
      <c r="F14" s="15">
        <v>208.3</v>
      </c>
      <c r="G14" s="16">
        <v>188.39999999999998</v>
      </c>
      <c r="H14" s="15">
        <f>((G14*100)/F14)-100</f>
        <v>-9.5535285645703567</v>
      </c>
      <c r="I14" s="15">
        <f>((G14*100)/C14)-100</f>
        <v>-14.324693042291955</v>
      </c>
    </row>
    <row r="15" spans="2:9" x14ac:dyDescent="0.2">
      <c r="B15" s="13" t="s">
        <v>20</v>
      </c>
      <c r="C15" s="14">
        <v>250.88727272727272</v>
      </c>
      <c r="D15" s="15">
        <v>222.81</v>
      </c>
      <c r="E15" s="15">
        <v>221.95999999999998</v>
      </c>
      <c r="F15" s="15">
        <v>220.45555555555555</v>
      </c>
      <c r="G15" s="16">
        <v>218.89999999999998</v>
      </c>
      <c r="H15" s="15">
        <f t="shared" si="0"/>
        <v>-0.70560959629052888</v>
      </c>
      <c r="I15" s="15">
        <f t="shared" si="1"/>
        <v>-12.749659390671667</v>
      </c>
    </row>
    <row r="16" spans="2:9" x14ac:dyDescent="0.2">
      <c r="B16" s="13" t="s">
        <v>21</v>
      </c>
      <c r="C16" s="14">
        <v>205.92083515988486</v>
      </c>
      <c r="D16" s="15">
        <v>181.786</v>
      </c>
      <c r="E16" s="15">
        <v>176.834</v>
      </c>
      <c r="F16" s="15">
        <v>185.42599999999999</v>
      </c>
      <c r="G16" s="16">
        <v>183.39599999999999</v>
      </c>
      <c r="H16" s="15">
        <f t="shared" si="0"/>
        <v>-1.0947763528307775</v>
      </c>
      <c r="I16" s="15">
        <f t="shared" si="1"/>
        <v>-10.938589648976375</v>
      </c>
    </row>
    <row r="17" spans="2:10" s="22" customFormat="1" x14ac:dyDescent="0.2">
      <c r="B17" s="17" t="s">
        <v>22</v>
      </c>
      <c r="C17" s="18">
        <v>225.91</v>
      </c>
      <c r="D17" s="19">
        <v>183.98</v>
      </c>
      <c r="E17" s="19">
        <v>185.28</v>
      </c>
      <c r="F17" s="19">
        <v>188.86</v>
      </c>
      <c r="G17" s="20">
        <v>187.98</v>
      </c>
      <c r="H17" s="19">
        <f t="shared" si="0"/>
        <v>-0.4659536164354563</v>
      </c>
      <c r="I17" s="19">
        <f t="shared" si="1"/>
        <v>-16.789872072949407</v>
      </c>
      <c r="J17" s="21"/>
    </row>
    <row r="18" spans="2:10" x14ac:dyDescent="0.2">
      <c r="B18" s="13" t="s">
        <v>23</v>
      </c>
      <c r="C18" s="14">
        <v>216.37</v>
      </c>
      <c r="D18" s="15">
        <v>181.14666666666665</v>
      </c>
      <c r="E18" s="15">
        <v>172.21</v>
      </c>
      <c r="F18" s="15">
        <v>185.41000000000003</v>
      </c>
      <c r="G18" s="16">
        <v>177.65666666666667</v>
      </c>
      <c r="H18" s="15">
        <f t="shared" si="0"/>
        <v>-4.1817233878072102</v>
      </c>
      <c r="I18" s="15">
        <f t="shared" si="1"/>
        <v>-17.892190845927502</v>
      </c>
    </row>
    <row r="19" spans="2:10" x14ac:dyDescent="0.2">
      <c r="B19" s="13" t="s">
        <v>24</v>
      </c>
      <c r="C19" s="14">
        <v>237.5</v>
      </c>
      <c r="D19" s="15">
        <v>198</v>
      </c>
      <c r="E19" s="15">
        <v>193</v>
      </c>
      <c r="F19" s="15" t="s">
        <v>15</v>
      </c>
      <c r="G19" s="16" t="s">
        <v>15</v>
      </c>
      <c r="H19" s="15" t="s">
        <v>15</v>
      </c>
      <c r="I19" s="15" t="s">
        <v>15</v>
      </c>
    </row>
    <row r="20" spans="2:10" x14ac:dyDescent="0.2">
      <c r="B20" s="13" t="s">
        <v>25</v>
      </c>
      <c r="C20" s="14">
        <v>227.56405640131928</v>
      </c>
      <c r="D20" s="15">
        <v>181.45755843266332</v>
      </c>
      <c r="E20" s="15">
        <v>182.46186073183793</v>
      </c>
      <c r="F20" s="15">
        <v>182.22283384978954</v>
      </c>
      <c r="G20" s="16">
        <v>181.63624378144843</v>
      </c>
      <c r="H20" s="15">
        <f t="shared" si="0"/>
        <v>-0.32190810336351205</v>
      </c>
      <c r="I20" s="15">
        <f t="shared" si="1"/>
        <v>-20.182366822849701</v>
      </c>
    </row>
    <row r="21" spans="2:10" x14ac:dyDescent="0.2">
      <c r="B21" s="13" t="s">
        <v>26</v>
      </c>
      <c r="C21" s="14">
        <v>265</v>
      </c>
      <c r="D21" s="15">
        <v>230</v>
      </c>
      <c r="E21" s="15">
        <v>230</v>
      </c>
      <c r="F21" s="15">
        <v>230</v>
      </c>
      <c r="G21" s="16">
        <v>233</v>
      </c>
      <c r="H21" s="15">
        <f t="shared" si="0"/>
        <v>1.3043478260869534</v>
      </c>
      <c r="I21" s="15">
        <f t="shared" si="1"/>
        <v>-12.075471698113205</v>
      </c>
    </row>
    <row r="22" spans="2:10" x14ac:dyDescent="0.2">
      <c r="B22" s="13" t="s">
        <v>27</v>
      </c>
      <c r="C22" s="14">
        <v>220.45250000000001</v>
      </c>
      <c r="D22" s="15">
        <v>187.26666666666665</v>
      </c>
      <c r="E22" s="15">
        <v>185.30666666666664</v>
      </c>
      <c r="F22" s="15">
        <v>179.14666666666668</v>
      </c>
      <c r="G22" s="16">
        <v>182.42666666666665</v>
      </c>
      <c r="H22" s="15">
        <f t="shared" si="0"/>
        <v>1.8309020541827721</v>
      </c>
      <c r="I22" s="15">
        <f t="shared" si="1"/>
        <v>-17.248991657310924</v>
      </c>
    </row>
    <row r="23" spans="2:10" x14ac:dyDescent="0.2">
      <c r="B23" s="13" t="s">
        <v>28</v>
      </c>
      <c r="C23" s="14">
        <v>253.4</v>
      </c>
      <c r="D23" s="15">
        <v>227.21</v>
      </c>
      <c r="E23" s="15">
        <v>227.24</v>
      </c>
      <c r="F23" s="15">
        <v>225.69</v>
      </c>
      <c r="G23" s="16">
        <v>224.13</v>
      </c>
      <c r="H23" s="15">
        <f t="shared" si="0"/>
        <v>-0.69121361159112382</v>
      </c>
      <c r="I23" s="15">
        <f t="shared" si="1"/>
        <v>-11.550907655880039</v>
      </c>
    </row>
    <row r="24" spans="2:10" x14ac:dyDescent="0.2">
      <c r="B24" s="13" t="s">
        <v>29</v>
      </c>
      <c r="C24" s="14">
        <v>207.83</v>
      </c>
      <c r="D24" s="15">
        <v>189.45</v>
      </c>
      <c r="E24" s="15">
        <v>200.59</v>
      </c>
      <c r="F24" s="15" t="s">
        <v>15</v>
      </c>
      <c r="G24" s="16" t="s">
        <v>15</v>
      </c>
      <c r="H24" s="15" t="s">
        <v>15</v>
      </c>
      <c r="I24" s="15" t="s">
        <v>15</v>
      </c>
    </row>
    <row r="25" spans="2:10" x14ac:dyDescent="0.2">
      <c r="B25" s="13" t="s">
        <v>30</v>
      </c>
      <c r="C25" s="14">
        <v>218</v>
      </c>
      <c r="D25" s="15">
        <v>183</v>
      </c>
      <c r="E25" s="15">
        <v>184</v>
      </c>
      <c r="F25" s="15">
        <v>183</v>
      </c>
      <c r="G25" s="16">
        <v>183</v>
      </c>
      <c r="H25" s="15">
        <f t="shared" si="0"/>
        <v>0</v>
      </c>
      <c r="I25" s="15">
        <f t="shared" si="1"/>
        <v>-16.055045871559628</v>
      </c>
    </row>
    <row r="26" spans="2:10" x14ac:dyDescent="0.2">
      <c r="B26" s="13" t="s">
        <v>31</v>
      </c>
      <c r="C26" s="14">
        <v>226.34</v>
      </c>
      <c r="D26" s="15">
        <v>192.66</v>
      </c>
      <c r="E26" s="15">
        <v>192.76</v>
      </c>
      <c r="F26" s="15">
        <v>191.77</v>
      </c>
      <c r="G26" s="16" t="s">
        <v>15</v>
      </c>
      <c r="H26" s="15" t="s">
        <v>15</v>
      </c>
      <c r="I26" s="15" t="s">
        <v>15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199.3</v>
      </c>
      <c r="D28" s="15">
        <v>159</v>
      </c>
      <c r="E28" s="15">
        <v>159</v>
      </c>
      <c r="F28" s="15">
        <v>159</v>
      </c>
      <c r="G28" s="26" t="s">
        <v>15</v>
      </c>
      <c r="H28" s="15" t="s">
        <v>15</v>
      </c>
      <c r="I28" s="15" t="s">
        <v>15</v>
      </c>
    </row>
    <row r="29" spans="2:10" x14ac:dyDescent="0.2">
      <c r="B29" s="13" t="s">
        <v>11</v>
      </c>
      <c r="C29" s="14">
        <v>197.43571428571428</v>
      </c>
      <c r="D29" s="15">
        <v>168.71428571428572</v>
      </c>
      <c r="E29" s="15">
        <v>168.2</v>
      </c>
      <c r="F29" s="15">
        <v>168.57142857142858</v>
      </c>
      <c r="G29" s="16">
        <v>170</v>
      </c>
      <c r="H29" s="15">
        <f t="shared" ref="H29:H41" si="2">((G29*100)/F29)-100</f>
        <v>0.84745762711864359</v>
      </c>
      <c r="I29" s="15">
        <f t="shared" ref="I29:I41" si="3">((G29*100)/C29)-100</f>
        <v>-13.896024022285729</v>
      </c>
    </row>
    <row r="30" spans="2:10" x14ac:dyDescent="0.2">
      <c r="B30" s="13" t="s">
        <v>13</v>
      </c>
      <c r="C30" s="14">
        <v>218.5</v>
      </c>
      <c r="D30" s="15">
        <v>186.25</v>
      </c>
      <c r="E30" s="15">
        <v>185.875</v>
      </c>
      <c r="F30" s="15">
        <v>181.83333333333334</v>
      </c>
      <c r="G30" s="16">
        <v>187</v>
      </c>
      <c r="H30" s="15">
        <f t="shared" si="2"/>
        <v>2.8414298808432648</v>
      </c>
      <c r="I30" s="15">
        <f t="shared" si="3"/>
        <v>-14.416475972540042</v>
      </c>
    </row>
    <row r="31" spans="2:10" x14ac:dyDescent="0.2">
      <c r="B31" s="13" t="s">
        <v>16</v>
      </c>
      <c r="C31" s="14">
        <v>214.5</v>
      </c>
      <c r="D31" s="15" t="s">
        <v>15</v>
      </c>
      <c r="E31" s="15">
        <v>235</v>
      </c>
      <c r="F31" s="15">
        <v>235</v>
      </c>
      <c r="G31" s="16">
        <v>235</v>
      </c>
      <c r="H31" s="15">
        <f>((G31*100)/F31)-100</f>
        <v>0</v>
      </c>
      <c r="I31" s="15">
        <f>((G31*100)/C31)-100</f>
        <v>9.5571095571095555</v>
      </c>
    </row>
    <row r="32" spans="2:10" x14ac:dyDescent="0.2">
      <c r="B32" s="13" t="s">
        <v>34</v>
      </c>
      <c r="C32" s="14">
        <v>252</v>
      </c>
      <c r="D32" s="15">
        <v>215.66666666666666</v>
      </c>
      <c r="E32" s="15">
        <v>216.33333333333334</v>
      </c>
      <c r="F32" s="15">
        <v>216.66666666666666</v>
      </c>
      <c r="G32" s="16">
        <v>217</v>
      </c>
      <c r="H32" s="15">
        <f t="shared" si="2"/>
        <v>0.15384615384616041</v>
      </c>
      <c r="I32" s="15">
        <f t="shared" si="3"/>
        <v>-13.888888888888886</v>
      </c>
    </row>
    <row r="33" spans="2:10" x14ac:dyDescent="0.2">
      <c r="B33" s="13" t="s">
        <v>21</v>
      </c>
      <c r="C33" s="14">
        <v>199.95220362838458</v>
      </c>
      <c r="D33" s="15">
        <v>171.01900000000001</v>
      </c>
      <c r="E33" s="15">
        <v>163.78</v>
      </c>
      <c r="F33" s="15">
        <v>174.80600000000001</v>
      </c>
      <c r="G33" s="16">
        <v>181.59</v>
      </c>
      <c r="H33" s="15">
        <f t="shared" si="2"/>
        <v>3.8808736542223841</v>
      </c>
      <c r="I33" s="15">
        <f t="shared" si="3"/>
        <v>-9.1832964554424876</v>
      </c>
    </row>
    <row r="34" spans="2:10" s="22" customFormat="1" x14ac:dyDescent="0.2">
      <c r="B34" s="17" t="s">
        <v>22</v>
      </c>
      <c r="C34" s="18">
        <v>197.47</v>
      </c>
      <c r="D34" s="19">
        <v>168.05</v>
      </c>
      <c r="E34" s="19">
        <v>172.69</v>
      </c>
      <c r="F34" s="19">
        <v>172.58</v>
      </c>
      <c r="G34" s="20">
        <v>168.65</v>
      </c>
      <c r="H34" s="19">
        <f t="shared" si="2"/>
        <v>-2.2772047745972941</v>
      </c>
      <c r="I34" s="19">
        <f t="shared" si="3"/>
        <v>-14.594621967893858</v>
      </c>
      <c r="J34" s="21"/>
    </row>
    <row r="35" spans="2:10" x14ac:dyDescent="0.2">
      <c r="B35" s="13" t="s">
        <v>23</v>
      </c>
      <c r="C35" s="14">
        <v>216.76</v>
      </c>
      <c r="D35" s="15">
        <v>178.4</v>
      </c>
      <c r="E35" s="15" t="s">
        <v>15</v>
      </c>
      <c r="F35" s="15">
        <v>190.46</v>
      </c>
      <c r="G35" s="16">
        <v>163.31</v>
      </c>
      <c r="H35" s="15">
        <f t="shared" si="2"/>
        <v>-14.254961671742095</v>
      </c>
      <c r="I35" s="15">
        <f t="shared" si="3"/>
        <v>-24.65860859937257</v>
      </c>
    </row>
    <row r="36" spans="2:10" x14ac:dyDescent="0.2">
      <c r="B36" s="13" t="s">
        <v>35</v>
      </c>
      <c r="C36" s="14">
        <v>239</v>
      </c>
      <c r="D36" s="15">
        <v>204</v>
      </c>
      <c r="E36" s="15">
        <v>207.5</v>
      </c>
      <c r="F36" s="15">
        <v>202</v>
      </c>
      <c r="G36" s="16">
        <v>203</v>
      </c>
      <c r="H36" s="15">
        <f t="shared" si="2"/>
        <v>0.49504950495050082</v>
      </c>
      <c r="I36" s="15">
        <f t="shared" si="3"/>
        <v>-15.062761506276146</v>
      </c>
    </row>
    <row r="37" spans="2:10" x14ac:dyDescent="0.2">
      <c r="B37" s="13" t="s">
        <v>25</v>
      </c>
      <c r="C37" s="14">
        <v>222.76312694137584</v>
      </c>
      <c r="D37" s="15">
        <v>177.41459841515967</v>
      </c>
      <c r="E37" s="15">
        <v>177.24866471092827</v>
      </c>
      <c r="F37" s="15">
        <v>176.52837029198361</v>
      </c>
      <c r="G37" s="16">
        <v>176.89378310830358</v>
      </c>
      <c r="H37" s="15">
        <f t="shared" si="2"/>
        <v>0.20699948439764171</v>
      </c>
      <c r="I37" s="15">
        <f t="shared" si="3"/>
        <v>-20.591084558237327</v>
      </c>
    </row>
    <row r="38" spans="2:10" x14ac:dyDescent="0.2">
      <c r="B38" s="13" t="s">
        <v>26</v>
      </c>
      <c r="C38" s="14">
        <v>255</v>
      </c>
      <c r="D38" s="15">
        <v>219</v>
      </c>
      <c r="E38" s="15">
        <v>219</v>
      </c>
      <c r="F38" s="15">
        <v>219</v>
      </c>
      <c r="G38" s="16">
        <v>225</v>
      </c>
      <c r="H38" s="15">
        <f t="shared" si="2"/>
        <v>2.7397260273972535</v>
      </c>
      <c r="I38" s="15">
        <f t="shared" si="3"/>
        <v>-11.764705882352942</v>
      </c>
    </row>
    <row r="39" spans="2:10" x14ac:dyDescent="0.2">
      <c r="B39" s="13" t="s">
        <v>27</v>
      </c>
      <c r="C39" s="14">
        <v>214.77666666666664</v>
      </c>
      <c r="D39" s="15">
        <v>182.98000000000002</v>
      </c>
      <c r="E39" s="15">
        <v>185.5</v>
      </c>
      <c r="F39" s="15" t="s">
        <v>15</v>
      </c>
      <c r="G39" s="16">
        <v>181.18999999999997</v>
      </c>
      <c r="H39" s="15" t="s">
        <v>15</v>
      </c>
      <c r="I39" s="15">
        <f t="shared" si="3"/>
        <v>-15.637949497928091</v>
      </c>
    </row>
    <row r="40" spans="2:10" x14ac:dyDescent="0.2">
      <c r="B40" s="13" t="s">
        <v>29</v>
      </c>
      <c r="C40" s="14" t="s">
        <v>15</v>
      </c>
      <c r="D40" s="15">
        <v>175</v>
      </c>
      <c r="E40" s="15" t="s">
        <v>15</v>
      </c>
      <c r="F40" s="15" t="s">
        <v>15</v>
      </c>
      <c r="G40" s="16" t="s">
        <v>15</v>
      </c>
      <c r="H40" s="15" t="s">
        <v>15</v>
      </c>
      <c r="I40" s="15" t="s">
        <v>15</v>
      </c>
    </row>
    <row r="41" spans="2:10" x14ac:dyDescent="0.2">
      <c r="B41" s="13" t="s">
        <v>30</v>
      </c>
      <c r="C41" s="14">
        <f>[1]ikelimui!B51</f>
        <v>196</v>
      </c>
      <c r="D41" s="15">
        <f>[1]ikelimui!C51</f>
        <v>165</v>
      </c>
      <c r="E41" s="15">
        <f>[1]ikelimui!D51</f>
        <v>167.5</v>
      </c>
      <c r="F41" s="15">
        <f>[1]ikelimui!E51</f>
        <v>167.5</v>
      </c>
      <c r="G41" s="16">
        <f>[1]ikelimui!F51</f>
        <v>165</v>
      </c>
      <c r="H41" s="15">
        <f t="shared" si="2"/>
        <v>-1.4925373134328339</v>
      </c>
      <c r="I41" s="15">
        <f t="shared" si="3"/>
        <v>-15.816326530612244</v>
      </c>
    </row>
    <row r="42" spans="2:10" x14ac:dyDescent="0.2">
      <c r="B42" s="23" t="s">
        <v>36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33</v>
      </c>
      <c r="C43" s="25">
        <v>189.5</v>
      </c>
      <c r="D43" s="15">
        <v>168</v>
      </c>
      <c r="E43" s="15">
        <v>167.2</v>
      </c>
      <c r="F43" s="15">
        <v>167.2</v>
      </c>
      <c r="G43" s="26" t="s">
        <v>15</v>
      </c>
      <c r="H43" s="15" t="s">
        <v>15</v>
      </c>
      <c r="I43" s="15" t="s">
        <v>15</v>
      </c>
    </row>
    <row r="44" spans="2:10" x14ac:dyDescent="0.2">
      <c r="B44" s="13" t="s">
        <v>11</v>
      </c>
      <c r="C44" s="14">
        <v>168.73</v>
      </c>
      <c r="D44" s="15">
        <v>158.5</v>
      </c>
      <c r="E44" s="15">
        <v>160.5</v>
      </c>
      <c r="F44" s="15">
        <v>160.5</v>
      </c>
      <c r="G44" s="16">
        <v>160.5</v>
      </c>
      <c r="H44" s="15">
        <f t="shared" ref="H44:H60" si="4">((G44*100)/F44)-100</f>
        <v>0</v>
      </c>
      <c r="I44" s="15">
        <f t="shared" ref="I44:I60" si="5">((G44*100)/C44)-100</f>
        <v>-4.8776151247555219</v>
      </c>
    </row>
    <row r="45" spans="2:10" x14ac:dyDescent="0.2">
      <c r="B45" s="13" t="s">
        <v>13</v>
      </c>
      <c r="C45" s="14">
        <v>207.5</v>
      </c>
      <c r="D45" s="15">
        <v>182.75</v>
      </c>
      <c r="E45" s="15">
        <v>182.75</v>
      </c>
      <c r="F45" s="15">
        <v>177.5</v>
      </c>
      <c r="G45" s="16">
        <v>177.16666666666666</v>
      </c>
      <c r="H45" s="15">
        <f t="shared" si="4"/>
        <v>-0.18779342723006209</v>
      </c>
      <c r="I45" s="15">
        <f t="shared" si="5"/>
        <v>-14.618473895582341</v>
      </c>
    </row>
    <row r="46" spans="2:10" x14ac:dyDescent="0.2">
      <c r="B46" s="13" t="s">
        <v>16</v>
      </c>
      <c r="C46" s="14">
        <v>200</v>
      </c>
      <c r="D46" s="15">
        <v>240</v>
      </c>
      <c r="E46" s="15">
        <v>220</v>
      </c>
      <c r="F46" s="15">
        <v>245</v>
      </c>
      <c r="G46" s="16">
        <v>245</v>
      </c>
      <c r="H46" s="15">
        <f t="shared" si="4"/>
        <v>0</v>
      </c>
      <c r="I46" s="15">
        <f t="shared" si="5"/>
        <v>22.5</v>
      </c>
    </row>
    <row r="47" spans="2:10" x14ac:dyDescent="0.2">
      <c r="B47" s="13" t="s">
        <v>17</v>
      </c>
      <c r="C47" s="14">
        <v>220.95</v>
      </c>
      <c r="D47" s="15">
        <v>196.53</v>
      </c>
      <c r="E47" s="15" t="s">
        <v>15</v>
      </c>
      <c r="F47" s="15">
        <v>197.2</v>
      </c>
      <c r="G47" s="16">
        <v>197.18</v>
      </c>
      <c r="H47" s="15">
        <f t="shared" si="4"/>
        <v>-1.0141987829612731E-2</v>
      </c>
      <c r="I47" s="15">
        <f t="shared" si="5"/>
        <v>-10.758090065625709</v>
      </c>
    </row>
    <row r="48" spans="2:10" x14ac:dyDescent="0.2">
      <c r="B48" s="13" t="s">
        <v>18</v>
      </c>
      <c r="C48" s="14">
        <v>215.51</v>
      </c>
      <c r="D48" s="15">
        <v>196.08</v>
      </c>
      <c r="E48" s="15" t="s">
        <v>15</v>
      </c>
      <c r="F48" s="15">
        <v>199.44</v>
      </c>
      <c r="G48" s="16">
        <v>199.14</v>
      </c>
      <c r="H48" s="15">
        <f t="shared" si="4"/>
        <v>-0.15042117930204313</v>
      </c>
      <c r="I48" s="15">
        <f t="shared" si="5"/>
        <v>-7.5959352234235098</v>
      </c>
    </row>
    <row r="49" spans="2:10" x14ac:dyDescent="0.2">
      <c r="B49" s="13" t="s">
        <v>19</v>
      </c>
      <c r="C49" s="14">
        <v>210.3</v>
      </c>
      <c r="D49" s="15">
        <v>195.7</v>
      </c>
      <c r="E49" s="15">
        <v>194.4</v>
      </c>
      <c r="F49" s="15">
        <v>186</v>
      </c>
      <c r="G49" s="16">
        <v>181.2</v>
      </c>
      <c r="H49" s="15">
        <f>((G49*100)/F49)-100</f>
        <v>-2.5806451612903203</v>
      </c>
      <c r="I49" s="15">
        <f>((G49*100)/C49)-100</f>
        <v>-13.837375178316691</v>
      </c>
    </row>
    <row r="50" spans="2:10" x14ac:dyDescent="0.2">
      <c r="B50" s="13" t="s">
        <v>34</v>
      </c>
      <c r="C50" s="14">
        <v>238.66666666666666</v>
      </c>
      <c r="D50" s="15">
        <v>214.66666666666666</v>
      </c>
      <c r="E50" s="15">
        <v>216</v>
      </c>
      <c r="F50" s="15">
        <v>216.66666666666666</v>
      </c>
      <c r="G50" s="16">
        <v>219</v>
      </c>
      <c r="H50" s="15">
        <f t="shared" si="4"/>
        <v>1.0769230769230802</v>
      </c>
      <c r="I50" s="15">
        <f t="shared" si="5"/>
        <v>-8.2402234636871441</v>
      </c>
    </row>
    <row r="51" spans="2:10" x14ac:dyDescent="0.2">
      <c r="B51" s="13" t="s">
        <v>20</v>
      </c>
      <c r="C51" s="14">
        <v>244.77666666666664</v>
      </c>
      <c r="D51" s="15">
        <v>221.75</v>
      </c>
      <c r="E51" s="15">
        <v>223.33333333333334</v>
      </c>
      <c r="F51" s="15">
        <v>222.83333333333334</v>
      </c>
      <c r="G51" s="16">
        <v>221.5</v>
      </c>
      <c r="H51" s="15">
        <f t="shared" si="4"/>
        <v>-0.5983545250560951</v>
      </c>
      <c r="I51" s="15">
        <f t="shared" si="5"/>
        <v>-9.5093486579603024</v>
      </c>
    </row>
    <row r="52" spans="2:10" x14ac:dyDescent="0.2">
      <c r="B52" s="13" t="s">
        <v>21</v>
      </c>
      <c r="C52" s="14">
        <v>157.50446762239716</v>
      </c>
      <c r="D52" s="15">
        <v>157.88</v>
      </c>
      <c r="E52" s="15" t="s">
        <v>15</v>
      </c>
      <c r="F52" s="15">
        <v>144.94999999999999</v>
      </c>
      <c r="G52" s="16" t="s">
        <v>15</v>
      </c>
      <c r="H52" s="15" t="s">
        <v>15</v>
      </c>
      <c r="I52" s="15" t="s">
        <v>15</v>
      </c>
    </row>
    <row r="53" spans="2:10" s="22" customFormat="1" x14ac:dyDescent="0.2">
      <c r="B53" s="17" t="s">
        <v>22</v>
      </c>
      <c r="C53" s="18">
        <v>182.62</v>
      </c>
      <c r="D53" s="19">
        <v>170.9</v>
      </c>
      <c r="E53" s="19">
        <v>170.93</v>
      </c>
      <c r="F53" s="19">
        <v>167.91</v>
      </c>
      <c r="G53" s="20">
        <v>165.26</v>
      </c>
      <c r="H53" s="19">
        <f t="shared" si="4"/>
        <v>-1.5782264308260352</v>
      </c>
      <c r="I53" s="19">
        <f t="shared" si="5"/>
        <v>-9.5060781951593469</v>
      </c>
      <c r="J53" s="21"/>
    </row>
    <row r="54" spans="2:10" x14ac:dyDescent="0.2">
      <c r="B54" s="13" t="s">
        <v>23</v>
      </c>
      <c r="C54" s="14" t="s">
        <v>15</v>
      </c>
      <c r="D54" s="15">
        <v>181.4</v>
      </c>
      <c r="E54" s="15">
        <v>165.62</v>
      </c>
      <c r="F54" s="15">
        <v>169.41</v>
      </c>
      <c r="G54" s="16" t="s">
        <v>15</v>
      </c>
      <c r="H54" s="15" t="s">
        <v>15</v>
      </c>
      <c r="I54" s="15" t="s">
        <v>15</v>
      </c>
    </row>
    <row r="55" spans="2:10" x14ac:dyDescent="0.2">
      <c r="B55" s="13" t="s">
        <v>35</v>
      </c>
      <c r="C55" s="14">
        <v>226.5</v>
      </c>
      <c r="D55" s="15">
        <v>201</v>
      </c>
      <c r="E55" s="15">
        <v>208</v>
      </c>
      <c r="F55" s="15">
        <v>200</v>
      </c>
      <c r="G55" s="16">
        <v>202</v>
      </c>
      <c r="H55" s="15">
        <f t="shared" si="4"/>
        <v>1</v>
      </c>
      <c r="I55" s="15">
        <f t="shared" si="5"/>
        <v>-10.816777041942601</v>
      </c>
    </row>
    <row r="56" spans="2:10" x14ac:dyDescent="0.2">
      <c r="B56" s="13" t="s">
        <v>24</v>
      </c>
      <c r="C56" s="14" t="s">
        <v>15</v>
      </c>
      <c r="D56" s="15" t="s">
        <v>15</v>
      </c>
      <c r="E56" s="15" t="s">
        <v>15</v>
      </c>
      <c r="F56" s="15" t="s">
        <v>15</v>
      </c>
      <c r="G56" s="16">
        <v>166.5</v>
      </c>
      <c r="H56" s="15" t="s">
        <v>15</v>
      </c>
      <c r="I56" s="15" t="s">
        <v>15</v>
      </c>
    </row>
    <row r="57" spans="2:10" x14ac:dyDescent="0.2">
      <c r="B57" s="13" t="s">
        <v>25</v>
      </c>
      <c r="C57" s="14">
        <v>198.7584796416586</v>
      </c>
      <c r="D57" s="15">
        <v>172.42035368765519</v>
      </c>
      <c r="E57" s="15">
        <v>170.85065141253915</v>
      </c>
      <c r="F57" s="15">
        <v>172.96933056835491</v>
      </c>
      <c r="G57" s="16">
        <v>171.20283030052971</v>
      </c>
      <c r="H57" s="15">
        <f t="shared" si="4"/>
        <v>-1.0212794730838652</v>
      </c>
      <c r="I57" s="15">
        <f t="shared" si="5"/>
        <v>-13.863886155100872</v>
      </c>
    </row>
    <row r="58" spans="2:10" x14ac:dyDescent="0.2">
      <c r="B58" s="13" t="s">
        <v>26</v>
      </c>
      <c r="C58" s="14">
        <v>237</v>
      </c>
      <c r="D58" s="15">
        <v>225</v>
      </c>
      <c r="E58" s="15">
        <v>230</v>
      </c>
      <c r="F58" s="15">
        <v>230</v>
      </c>
      <c r="G58" s="16">
        <v>230</v>
      </c>
      <c r="H58" s="15">
        <f t="shared" si="4"/>
        <v>0</v>
      </c>
      <c r="I58" s="15">
        <f t="shared" si="5"/>
        <v>-2.9535864978902993</v>
      </c>
    </row>
    <row r="59" spans="2:10" x14ac:dyDescent="0.2">
      <c r="B59" s="13" t="s">
        <v>27</v>
      </c>
      <c r="C59" s="14">
        <v>183.63499999999999</v>
      </c>
      <c r="D59" s="15">
        <v>204.17500000000001</v>
      </c>
      <c r="E59" s="15">
        <v>190.905</v>
      </c>
      <c r="F59" s="15">
        <v>190.17500000000001</v>
      </c>
      <c r="G59" s="16" t="s">
        <v>15</v>
      </c>
      <c r="H59" s="15" t="s">
        <v>15</v>
      </c>
      <c r="I59" s="15" t="s">
        <v>15</v>
      </c>
    </row>
    <row r="60" spans="2:10" x14ac:dyDescent="0.2">
      <c r="B60" s="13" t="s">
        <v>30</v>
      </c>
      <c r="C60" s="14">
        <v>193.25</v>
      </c>
      <c r="D60" s="15">
        <v>161.66666666666666</v>
      </c>
      <c r="E60" s="15">
        <v>163</v>
      </c>
      <c r="F60" s="15">
        <v>163.66666666666666</v>
      </c>
      <c r="G60" s="16">
        <v>163.66666666666666</v>
      </c>
      <c r="H60" s="15">
        <f t="shared" si="4"/>
        <v>0</v>
      </c>
      <c r="I60" s="15">
        <f t="shared" si="5"/>
        <v>-15.308322552824492</v>
      </c>
    </row>
    <row r="61" spans="2:10" x14ac:dyDescent="0.2">
      <c r="B61" s="23" t="s">
        <v>37</v>
      </c>
      <c r="C61" s="23"/>
      <c r="D61" s="23"/>
      <c r="E61" s="23"/>
      <c r="F61" s="23"/>
      <c r="G61" s="23"/>
      <c r="H61" s="23"/>
      <c r="I61" s="23"/>
    </row>
    <row r="62" spans="2:10" x14ac:dyDescent="0.2">
      <c r="B62" s="13" t="s">
        <v>12</v>
      </c>
      <c r="C62" s="25">
        <f>[1]ikelimui!B94</f>
        <v>202.26</v>
      </c>
      <c r="D62" s="15">
        <f>[1]ikelimui!C94</f>
        <v>197.17</v>
      </c>
      <c r="E62" s="15">
        <f>[1]ikelimui!D94</f>
        <v>188.24</v>
      </c>
      <c r="F62" s="15">
        <f>[1]ikelimui!E94</f>
        <v>188.35</v>
      </c>
      <c r="G62" s="26">
        <f>[1]ikelimui!F94</f>
        <v>191.14</v>
      </c>
      <c r="H62" s="15">
        <f>((G62*100)/F62)-100</f>
        <v>1.4812848420493765</v>
      </c>
      <c r="I62" s="15">
        <f>((G62*100)/C62)-100</f>
        <v>-5.4978740235340666</v>
      </c>
    </row>
    <row r="63" spans="2:10" x14ac:dyDescent="0.2">
      <c r="B63" s="13" t="s">
        <v>13</v>
      </c>
      <c r="C63" s="14">
        <f>[1]ikelimui!B96</f>
        <v>200</v>
      </c>
      <c r="D63" s="15">
        <f>[1]ikelimui!C96</f>
        <v>179</v>
      </c>
      <c r="E63" s="15">
        <f>[1]ikelimui!D96</f>
        <v>177</v>
      </c>
      <c r="F63" s="15">
        <f>[1]ikelimui!E96</f>
        <v>181.25</v>
      </c>
      <c r="G63" s="16">
        <f>[1]ikelimui!F96</f>
        <v>179.75</v>
      </c>
      <c r="H63" s="15">
        <f t="shared" ref="H63:H65" si="6">((G63*100)/F63)-100</f>
        <v>-0.82758620689655515</v>
      </c>
      <c r="I63" s="15">
        <f t="shared" ref="I63:I65" si="7">((G63*100)/C63)-100</f>
        <v>-10.125</v>
      </c>
    </row>
    <row r="64" spans="2:10" x14ac:dyDescent="0.2">
      <c r="B64" s="13" t="s">
        <v>24</v>
      </c>
      <c r="C64" s="14">
        <f>[1]ikelimui!B101</f>
        <v>215</v>
      </c>
      <c r="D64" s="15" t="s">
        <v>15</v>
      </c>
      <c r="E64" s="15">
        <f>[1]ikelimui!D101</f>
        <v>210</v>
      </c>
      <c r="F64" s="15" t="s">
        <v>15</v>
      </c>
      <c r="G64" s="16" t="s">
        <v>15</v>
      </c>
      <c r="H64" s="15" t="s">
        <v>15</v>
      </c>
      <c r="I64" s="15" t="s">
        <v>15</v>
      </c>
    </row>
    <row r="65" spans="2:11" x14ac:dyDescent="0.2">
      <c r="B65" s="13" t="s">
        <v>25</v>
      </c>
      <c r="C65" s="14">
        <v>177.63439001790746</v>
      </c>
      <c r="D65" s="15">
        <v>151.96773242263677</v>
      </c>
      <c r="E65" s="15">
        <v>151.18268460638001</v>
      </c>
      <c r="F65" s="15">
        <v>149.71693770731406</v>
      </c>
      <c r="G65" s="16">
        <v>144.64505053091847</v>
      </c>
      <c r="H65" s="15">
        <f t="shared" si="6"/>
        <v>-3.3876508924533084</v>
      </c>
      <c r="I65" s="15">
        <f t="shared" si="7"/>
        <v>-18.571482404765945</v>
      </c>
    </row>
    <row r="66" spans="2:11" x14ac:dyDescent="0.2">
      <c r="B66" s="27" t="s">
        <v>38</v>
      </c>
      <c r="C66" s="27"/>
      <c r="D66" s="27"/>
      <c r="E66" s="27"/>
      <c r="F66" s="27"/>
      <c r="G66" s="27"/>
      <c r="H66" s="27"/>
      <c r="I66" s="27"/>
    </row>
    <row r="67" spans="2:11" x14ac:dyDescent="0.2">
      <c r="B67" s="28" t="s">
        <v>39</v>
      </c>
      <c r="C67" s="29">
        <v>519.86</v>
      </c>
      <c r="D67" s="15">
        <v>452.25700000000001</v>
      </c>
      <c r="E67" s="15">
        <v>432.02</v>
      </c>
      <c r="F67" s="15">
        <v>468.64800000000002</v>
      </c>
      <c r="G67" s="16">
        <v>487.60500000000002</v>
      </c>
      <c r="H67" s="30">
        <f>((G67*100)/F67)-100</f>
        <v>4.0450402007476782</v>
      </c>
      <c r="I67" s="30">
        <f>((G67*100)/C67)-100</f>
        <v>-6.2045550725195255</v>
      </c>
    </row>
    <row r="68" spans="2:11" x14ac:dyDescent="0.2">
      <c r="B68" s="31" t="s">
        <v>22</v>
      </c>
      <c r="C68" s="32">
        <v>547.00599999999997</v>
      </c>
      <c r="D68" s="33">
        <v>489.5</v>
      </c>
      <c r="E68" s="33">
        <v>484.21</v>
      </c>
      <c r="F68" s="33">
        <v>475.2</v>
      </c>
      <c r="G68" s="34">
        <v>497.76</v>
      </c>
      <c r="H68" s="30">
        <f>((G68*100)/F68)-100</f>
        <v>4.7474747474747545</v>
      </c>
      <c r="I68" s="30">
        <f>((G68*100)/C68)-100</f>
        <v>-9.0028262944099282</v>
      </c>
      <c r="J68" s="35"/>
      <c r="K68" s="21"/>
    </row>
    <row r="69" spans="2:11" ht="12.75" thickBot="1" x14ac:dyDescent="0.25">
      <c r="B69" s="36" t="s">
        <v>25</v>
      </c>
      <c r="C69" s="37">
        <v>575.87148872021623</v>
      </c>
      <c r="D69" s="38">
        <v>505.23444411677968</v>
      </c>
      <c r="E69" s="38">
        <v>508.63257868371539</v>
      </c>
      <c r="F69" s="38">
        <v>510.01513778229116</v>
      </c>
      <c r="G69" s="39">
        <v>512.9184628736466</v>
      </c>
      <c r="H69" s="40">
        <f>((G69*100)/F69)-100</f>
        <v>0.56926253286913209</v>
      </c>
      <c r="I69" s="40">
        <f>((G69*100)/C69)-100</f>
        <v>-10.931783753780337</v>
      </c>
    </row>
    <row r="70" spans="2:11" ht="12.75" thickTop="1" x14ac:dyDescent="0.2">
      <c r="B70" s="28"/>
      <c r="C70" s="15"/>
      <c r="D70" s="15"/>
      <c r="E70" s="15"/>
      <c r="F70" s="15"/>
      <c r="G70" s="15"/>
      <c r="H70" s="30"/>
      <c r="I70" s="30"/>
    </row>
    <row r="71" spans="2:11" x14ac:dyDescent="0.2">
      <c r="B71" s="41" t="s">
        <v>40</v>
      </c>
      <c r="C71" s="42"/>
      <c r="D71" s="42"/>
      <c r="E71" s="43"/>
      <c r="F71" s="43"/>
      <c r="G71" s="43"/>
      <c r="H71" s="43"/>
      <c r="I71" s="41"/>
    </row>
    <row r="72" spans="2:11" x14ac:dyDescent="0.2">
      <c r="B72" s="41" t="s">
        <v>41</v>
      </c>
      <c r="C72" s="44"/>
      <c r="D72" s="44"/>
      <c r="E72" s="45"/>
      <c r="F72" s="45"/>
      <c r="G72" s="45"/>
      <c r="H72" s="45"/>
      <c r="I72" s="41"/>
    </row>
    <row r="73" spans="2:11" x14ac:dyDescent="0.2">
      <c r="B73" s="41" t="s">
        <v>42</v>
      </c>
      <c r="C73" s="46"/>
      <c r="D73" s="46"/>
      <c r="E73" s="46"/>
      <c r="F73" s="46"/>
      <c r="G73" s="46"/>
      <c r="H73" s="46"/>
      <c r="I73" s="46"/>
    </row>
    <row r="74" spans="2:11" x14ac:dyDescent="0.2">
      <c r="B74" s="46"/>
      <c r="C74" s="46"/>
      <c r="D74" s="47"/>
      <c r="E74" s="47"/>
      <c r="F74" s="47"/>
      <c r="G74" s="48"/>
      <c r="H74" s="46"/>
      <c r="I74" s="46"/>
    </row>
    <row r="75" spans="2:11" x14ac:dyDescent="0.2">
      <c r="B75" s="46"/>
      <c r="C75" s="46"/>
      <c r="D75" s="47"/>
      <c r="E75" s="48"/>
      <c r="F75" s="46" t="s">
        <v>43</v>
      </c>
      <c r="G75" s="46"/>
      <c r="H75" s="46"/>
      <c r="I75" s="46"/>
    </row>
    <row r="80" spans="2:11" x14ac:dyDescent="0.2">
      <c r="E80" s="21"/>
    </row>
    <row r="81" spans="6:6" x14ac:dyDescent="0.2">
      <c r="F81" s="21"/>
    </row>
  </sheetData>
  <mergeCells count="9">
    <mergeCell ref="B42:I42"/>
    <mergeCell ref="B61:I61"/>
    <mergeCell ref="B66:I66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2026-03-02T08:07:04Z</dcterms:created>
  <dcterms:modified xsi:type="dcterms:W3CDTF">2026-03-02T08:07:40Z</dcterms:modified>
</cp:coreProperties>
</file>