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C4D84122-AB78-40F7-9BD8-945D1BD79817}" xr6:coauthVersionLast="47" xr6:coauthVersionMax="47" xr10:uidLastSave="{00000000-0000-0000-0000-000000000000}"/>
  <bookViews>
    <workbookView xWindow="-120" yWindow="-120" windowWidth="29040" windowHeight="17640" xr2:uid="{0B60E3EB-92F2-4EC0-89F6-7AC4C12F1A7E}"/>
  </bookViews>
  <sheets>
    <sheet name="10_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N27" i="1"/>
  <c r="M27" i="1"/>
  <c r="L27" i="1"/>
  <c r="K27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K22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M16" i="1"/>
  <c r="K16" i="1"/>
  <c r="M15" i="1"/>
  <c r="K15" i="1"/>
  <c r="M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<sst xmlns="http://schemas.openxmlformats.org/spreadsheetml/2006/main" count="66" uniqueCount="36">
  <si>
    <t xml:space="preserve">Grūdų  ir aliejinių augalų sėklų  supirkimo kiekių suvestinė ataskaita (2026 m. 10 – 12 sav.) pagal GS-1*, t </t>
  </si>
  <si>
    <t xml:space="preserve">                      Data
Grūdai</t>
  </si>
  <si>
    <t>Pokytis, %</t>
  </si>
  <si>
    <t>12 sav.  (03 17– 23)</t>
  </si>
  <si>
    <t>10  sav.  (03 02–08)</t>
  </si>
  <si>
    <t>11  sav.  (03 09–15)</t>
  </si>
  <si>
    <t>12  sav.  (03 16–22)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</si>
  <si>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</si>
  <si>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</si>
  <si>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</si>
  <si>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</si>
  <si>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</si>
  <si>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</si>
  <si>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</si>
  <si>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</si>
  <si>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</si>
  <si>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</si>
  <si>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</si>
  <si>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</si>
  <si>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</si>
  <si>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</si>
  <si>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</si>
  <si>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</si>
  <si>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</si>
  <si>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</si>
  <si>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</si>
  <si>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</si>
  <si>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</si>
  <si>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</si>
  <si>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</si>
  <si>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</si>
  <si>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12 savaitę su  11 savaite</t>
  </si>
  <si>
    <t>*** lyginant 2026 m. 12 savaitę su  2025 m. 12 savaite</t>
  </si>
  <si>
    <t>Pastaba: grūdų bei aliejinių augalų sėklų 10 ir 11 savaičių supirkimo kiekiai patikslinti  2026-03-26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</si>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</sst>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4" xfId="0" applyNumberFormat="1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2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7" xfId="0" applyNumberFormat="1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lef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4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0" fillId="0" borderId="24" xfId="0" applyBorder="1"/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3B13D832-5F8E-47C5-89DF-417E72E58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2205DE9-1C22-44B6-A804-1ED6B0F62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E2BD8F69-0317-42B2-B875-CBEF22C3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9AB22EAA-074F-4136-B1FF-0E113B57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F2796DAC-866A-4288-B08E-6BAAC1C4B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94DED3D4-A8DC-4DC7-B5DB-265D9FDE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43183178-F2B6-4CD7-900A-92137CA0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C530F4D8-7FDC-421A-8C21-D809E9B7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2C024AD4-993E-4F2C-85EC-5F503AF80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9BE94323-DC64-4DA6-A614-C584F6A90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6BFA0F5-B11E-42EC-A7D5-A97AAF32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6A51404-5AA4-4B85-9C5F-DABA2FE1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ABFCC439-0A7B-4955-86DD-69C460794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8E36F87-2BCE-4C20-9F9B-3C691D56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C080B009-CE44-44A1-95F1-CA67B7544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3EE29385-5827-40E5-804C-8D58DFE6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3FDB2552-BF92-4BBD-8DD4-E16ADD59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A18B3706-F438-4825-9C78-264BEADCE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8B0BED5-0093-43FA-B7D2-CE3EF759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CCBA1990-9BD0-4702-A268-00E49129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5A1C3D7C-4B25-40B3-AD05-77A982231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14302FDF-054E-4B87-907A-D7F7FE452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5D9DF2E5-0F11-4461-9766-1AE0C594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F5F01EB4-295B-40C2-84B0-8A66FC410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2A20BA06-0BAA-4E19-AB5C-C0E8BD33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35B182B9-3CCA-481E-97CB-B82B86F5E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2FD750B0-F202-4AA4-95C8-12D77659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7CBD33EF-3516-49F3-BE92-44B4F025B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96933AE5-A053-4A1B-8347-66E0C8DB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6EA0F718-75B7-4E81-9311-8A38E64E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029857C2-5019-45D6-9609-873E03B2E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AEE58E72-2B37-4046-BF7D-7E873FD8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176DFD45-6F0D-46DD-8811-F952D906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620BB0C9-C321-41B6-B1A9-2459E7418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0FAE9C45-3A21-4351-BC27-2FBC63DA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C6EE9551-940A-4D8D-86C9-4E4BD083A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1B906E27-0340-4287-BAA0-BD07BA891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7D9E8E42-723B-4D44-88D7-C74971E2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839B15C2-3D0C-45FE-ACF9-182C7B6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94BD184B-8584-4894-AEAE-87C076BF7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1ECD7A1D-5F20-418E-AA12-F0487734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71160B76-2663-4E61-BDBD-EF5E936CE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25341723-A387-4517-9C14-9AE0204D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97601161-7D8C-4BAD-A98D-6614F3C16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B073AE0A-88D3-4463-B013-1AB2FEC3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DDF2B0A-A31A-4EDD-A02B-40C87C102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A238A2CA-834A-4EBF-A54A-485ED749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5E695A2D-9892-4BBB-B75D-F39D9DA4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3CA55F37-8139-4A64-91DF-7336C8A09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70FC1E2-237C-4E05-A267-59F09B188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17492ED2-7F5D-4DBD-96D8-D70D204F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40FC0219-2D3F-4AC8-ACB3-91DB82833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B55BDB05-803B-4259-BE50-6911FD09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836B6B03-B54B-4BEC-994F-6CF72726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E1F9ACE7-17FE-431A-B1D1-D5AD8B9B2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EF15C464-F123-4B73-9AA4-C4CA2EE7E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9290F566-BDDE-4355-8164-FE6DABD7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54A6B26B-059A-409C-B53A-FDCA9FDC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ECE316B5-EC50-40FC-AC63-C52F709A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E8F08BF2-C830-4FB8-90CD-C122A3E4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7693017D-A7E2-4EE0-B390-E2D91CCF6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B3EB619D-FD53-4917-974B-ED185627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DD82CD28-973E-4CB9-BCAD-E4C3AD1A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0D5240B-6C3D-4ECA-8A47-32FAB2E73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98E8F8D-F545-4EE8-BD44-5BB853D6D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D3914A69-46F3-4906-99B3-CCBA5E98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7CF228EE-FE7B-4381-A725-F8368FFA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3E416BFE-67D3-42D9-AE06-351558010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CDDDF300-B56B-4DA4-A0AE-D2AE6137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0D3F9C47-E414-4A6B-A3C0-14F9F01A7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6BD6D557-23B7-42C9-AC43-C17EC32E2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AAECD638-029C-4BE0-82F8-DB1FE787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B0927F9C-F241-43C9-9945-5374F4C6A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0FF24A55-0F55-467D-9BC3-3735EAA79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EBBBC025-55FB-44B2-8011-C6DB48536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5A2BE712-1490-4808-A890-E5C786B2F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8CA7F7AB-FC05-404E-A702-7780A4B7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2E702D9F-25CE-4BCE-8A11-A1C04626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2170F2E0-474D-42B9-AD74-E4E7A8D7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B570AC8A-D370-4452-B840-AEB182E01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B2B6AA43-65C7-42C5-8E3F-37104C955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7E23DEF1-0958-428A-8D73-9AE7540C6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CFEF9CEE-692D-45AE-AEF0-0E485DB84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CF06BB8C-C236-4C38-9560-CB2149FE3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DDC156D8-841C-4A87-9327-D9E01534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A2522DB3-2EAF-48D9-A3D1-F0C936CD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D9F7D2F5-DA88-4373-B29A-B68BE51D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CD76055B-BB18-4117-B384-B439FB070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754DC8A5-1C7B-4CB8-A26D-20382144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8CD692C-345A-4F15-A520-23F77EC2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A301710-091C-4DC2-8766-9EF79F584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17ADF746-5D57-4E44-B3A8-40B9C9123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5A2CC8FE-6474-41CE-A74B-CB04FFE2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14F32E5-7BF2-43D8-BF2D-60CA30D3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3C5F04E2-A8FA-4CAE-B698-347F39C4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7E208675-C1EF-47EC-9CB0-73662966E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AF533C7F-9E51-4484-B109-BD98FC6D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B4362BE4-B959-4A2F-862E-C5C8248C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AE6B2C12-5757-43DE-8AA2-1B1664D8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73ACDC9C-9970-44E0-952D-3F3C6F7B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83AC6A8B-E2AA-4AEA-8D9C-1B4568E0E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A2BAA5CA-0853-4C04-BDFA-EAD1A037D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9DDF2CCB-BAA9-45E9-B87A-66A7C3FB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4CD5CDA9-9E58-4681-8D25-200268EC6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FE319497-B600-4346-810F-E42BAA9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111D084C-5455-4EA6-ACBE-05A65D91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83F3108-D1FA-43A3-B411-5CB9B56F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E9FF4169-E004-4899-8D67-A11BD323F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1FDD20F-DE3B-4D93-9846-0257D1F4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42590035-A447-497D-B53E-A16893C1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82E40271-4910-42FF-A4EC-D2DDFCD7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5EA9EA7-FCC3-49EC-92A5-950A9AC4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BD17BC35-0136-4620-AB05-C8A9C201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6D0847FC-DD8F-4035-9517-946D7184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519B7900-5979-46B5-920D-9B9598F13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E42C1ECD-8F56-4795-8EF4-723A43B7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A82BFAFB-84AF-4B61-8041-9FDA14FE0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465676DB-3DB7-4A06-9236-8AE1517D1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53399FB4-214A-4411-84F8-CE8E8200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563570CB-171C-4895-9610-63BBFF5C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0381A80E-99A2-4D93-A166-57125AC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ADDF0393-31B0-400A-8F73-39A7A2031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A3D8FB1C-0869-4A57-9637-DF6B3D20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3D646604-8C6E-400B-806B-7C8B6D7B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CDB5FD74-E318-4220-A75F-011A20B3D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08968917-7510-4AFF-A0B6-65640030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2B8AB270-DC1E-4734-B784-63CFC193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39C0A4A6-3198-4BCC-82DB-C83C2E855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2583B096-CF6C-4C67-9339-C78713FAC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A00D989C-80D2-429B-B78D-DC139ADAA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EE18C370-8B83-4CA2-96B0-E9574B36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14D8EE90-94DD-4192-9CBE-94BC09FFB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094F8F39-C2F8-467B-92AB-60A27E923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2D37AC4E-F3F1-4EAA-A2F2-42E3C0D46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5C02064C-82FC-4185-8C14-C2A4F550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6C2F272A-5D15-475A-B565-74557249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44CF9848-6FDD-40C9-B96A-816277E3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2CC3413A-0E87-4F91-B1FE-811BBD2D1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FD522DA0-D771-452A-AEE6-525050E3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6634F38-155B-4C9D-91E1-FE40AE262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49166A6E-3DAD-4D27-BC9F-915A2A766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C960DDBD-2FA7-47AD-906F-C9B79B48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AFF1E937-2144-4402-80EF-21579B418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848E583D-22FF-433F-9EF0-75511E37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CD9F14CE-6A6C-4554-8B7E-D15863BC8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4D4D9B2E-3D51-4AE4-9CE7-41D904CD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DA08B1D2-B41A-4C17-8D72-9424BD2C0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2DE32EA2-0F44-4A63-A9D4-D383934C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0AED5340-CF5F-456F-8051-529D2843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AB62A64A-7979-4B4D-900B-406EC1286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F3FE971D-AC78-4BAB-B5A7-7DB3F946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325EBC1E-CD7E-4AEE-9619-663986B6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BBF883C0-19F2-4374-9FDB-2E2A17AF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1C3986B-2AA4-4794-9E44-649C6938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504EC62B-3C91-471F-BFBD-F0FAF01B2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38A998D2-F901-4DAD-BEAF-7F35CDBC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CA50A625-284C-4D04-9E1C-26319F05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69F48F05-FA33-451A-B812-99E3CE6A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EA9998A7-D2AA-4A08-B2D5-68A7EB39E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367C56D2-2DBE-439E-B0F4-C1970D662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EFE78182-59D3-4D9D-8FA6-1D850BBB5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892FAB42-E87C-49DC-B568-3857B56E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8FF57DB-30BD-4FF5-8E30-F0209D6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95B24F23-0D9E-46C4-82C2-97B1983F8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91E6602-268E-406B-B414-5BA267B91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BFF2E5B1-F6D1-40A1-8AB1-05E6F187A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0FEDD88B-0CB8-4755-B179-8AA24AC04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88CE8E64-D31B-44E3-A74E-4E966CAA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A24F4CA7-16C1-4A71-9CD2-8D7B11256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F6F6B34F-4DC6-471B-B513-4B5D1DC2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0EC749CB-9430-4C84-A66D-B7155672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A9C838AC-D83C-48B2-A9E0-CF6D17589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08551ECC-789F-4BE7-A44B-A5798658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313FA158-B3ED-40CC-87D9-3DAD7C717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B6A00563-01BA-4EA4-9008-EEB4EBBA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01697C39-22ED-4F40-8D48-221A510A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FA9F457D-A638-47A5-A364-0ED7C890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79E2BCF3-A5D1-4559-8261-D3C8146C0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1B5B9AFD-B353-49A1-A9E6-D8351A9C1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2D1CC2A6-6DD6-49B3-8ADA-93C1C14B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8FB5448A-1375-4D3A-965A-99A39DA1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B91678DA-FDB0-402F-9F93-66FE0C5F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323FB997-544C-48B1-83EE-500C575EB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20F3AE96-2AD4-436F-A10A-8E0286446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7972572E-2CF5-4AF4-AB89-F340ECB3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3BE7DA77-DA09-4472-8CFF-FC275D849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44F54396-1618-4799-A9B2-1488EB9F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1D007865-4D1F-4A4E-874A-399829BB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3B69F708-66FA-477F-8135-DF006BA78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AB36489A-E3B3-49CA-89F1-401F8679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076FE70C-01FA-47EA-BC8B-72075311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44469734-4832-4169-AD28-411C3257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C6D5E3F0-0784-46EE-BDD2-947E93AA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1C0B6A92-45C9-4E51-8D27-555ADBF45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3768ADFC-0C10-4C93-B19A-2FD1AAC6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04E444B-F324-4803-A023-1D1A21EE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129969F6-E511-4752-82EB-1C00540C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EDB016AF-771A-4659-8244-A91FAD151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F5E592E5-D159-4BC5-904D-A3149298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C36B2975-31CC-4C31-92F9-AE2034C52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A0601F17-5BB4-4F72-B6BD-C441D48D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192A2F99-D6C7-4156-945C-1B537B2E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C3FFA793-741F-40F2-B10F-F337C63AE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B7A1C45-2CFA-4CA1-9106-4E0D58ABE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4CBC4C20-81E3-4000-ADF6-46F66963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44B73BC5-122E-40CC-A6F9-FD83F41DA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A3A23C27-E35D-4C58-B8BB-06F176CF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A67C6684-3DE8-4343-B93A-04BC53B5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EAA2EB97-9169-4305-9609-F6B76FF9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EBDDCE88-230E-429D-A009-6B91F7A4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F7ED8E78-A746-496D-9982-5A43FDEF2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5724B66-F9CC-46AE-B0ED-19D9E5402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84AC29D-9768-4714-B709-1BB0CDB7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2CF4036A-ED52-4F0A-83CC-45827AC7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F1D850A2-8925-4556-B86E-118DB08C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0292555C-9CC1-4E79-A6E6-1AE81C088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2594C28F-ED99-46E9-8FD6-D4305335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E39BCBC7-1CB9-4334-A8AB-E717CA9D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E1A2F74F-2550-4558-9CC5-7C4017CB1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6BB641B0-01FC-4EDD-8AD8-9054566A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1B897043-80B9-4B7E-A6D9-A5B43341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CB872A72-5E18-49A4-BEA2-38558F92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0681FC44-3130-4DD2-9956-6B0AA977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33F06253-F4D4-4BC6-8AB6-B9723B6B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B58665F3-A009-459A-B2E9-D0E5C944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D270A115-FF88-4DF0-B8C2-377EFFBBB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11DBE84E-FFE6-44CD-81F9-08B7FFED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1CA45D52-0BB2-4845-82C9-19E31446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CB9E3056-AF34-495F-9B73-3C59F3E30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D61D6910-6322-4F3E-888D-AC6BDEEBA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79FFCF98-28F1-4376-8D95-D46A1D6A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324C291D-5FCE-43AF-BD4C-DAAE4F95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05E42322-AC77-4967-B2E1-3BB97C9A0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D14B9E7A-C5FF-47B8-9854-9E8F5808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464EE40C-5261-4592-A68E-B2B146B32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93AC38FD-4B23-47F0-BA03-4F43D604E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45F5322C-E256-4F7F-BDF1-20FB62ED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189BB4A2-F88C-41E1-B7C9-7BFB0195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FAB1FDE8-F5BB-4968-ACCE-B70E5473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CE004F79-476E-4C80-B6B8-7F38850D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DD2F6270-1C1D-49DF-8C6B-F658CEA8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C6A834EF-9999-458B-8ED6-D4B6DF993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8EDA4742-4742-46BE-9A8E-A99F21AF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8F7FC5C3-C257-4661-87DF-0F72FDD02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494A19EB-48D9-4F33-8123-9F7AF16B4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3300CE45-C80C-4356-8B1E-3E02DEBE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7D7E24C4-0D91-4362-BACB-0918FF414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E37E063A-3009-43E9-A631-2ADC2AB5C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79D37354-9D4B-4077-9780-2D1892C0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38D4D0BF-2DAF-477B-8DE1-C3B62AE8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1A0F9F0B-DC23-43FE-B532-795B0B631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24E8BA74-3B00-4251-9D08-D78DF65D0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9B546440-2FD6-470F-955E-900FFDAF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E33EF035-6139-4685-8FFF-780F7F4A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8D9B2B38-1EC5-414C-85FB-AB02030C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AA4ED6F3-EE1C-4BAF-8AC9-B0EC17E1A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23A1B022-1E08-4455-9975-F4B11464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2A542684-5D3A-464A-BAA2-A0AA3B27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6FD9668D-EDF6-481F-A4B0-F595DDA8B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B7BC712B-2522-43CD-ACFB-3FF749C45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98207155-E770-4F66-9508-EF5784378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BA89458C-91F3-4A5A-AFC5-E4F30F18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8CFB7B53-70F5-49A7-9EF3-33496E58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212DDB31-8A4B-4542-A22F-11621705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EAD97466-495E-4420-95AD-C05174A4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2DF9B17E-67D1-4292-8B02-83FC0BE0B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E2631224-110A-416F-8FC6-ED59B3402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90FB4609-14C6-46A9-BEB6-5974FA24F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DA7F70EB-F00F-4E97-8C0A-422CE4891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81BA1242-0D3C-4153-900F-69066487F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D33445B2-B4E6-4A6A-9750-2B66CE66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DE4A94FC-56CF-4AC6-A75D-D76F63737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4B897733-534F-4145-BEC6-589FE61A9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D30566FE-0903-4D50-8763-57B10E4B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45D75E48-241D-4E5B-A509-724B72668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0B95415C-7929-4658-9049-616DFF16A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E12D67EC-7814-4E01-9A5C-16C559B4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4CB4C91A-7AEF-4833-B1E0-F397EF0E7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32B871F1-832E-4DAC-AD03-311AEA52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686335D0-B163-41FA-9431-CAD5B4EAD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10CDBB7B-3258-4858-B125-22988B801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CF0F61F0-A6D8-4A7B-B0CC-C15DAADD7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5754E44C-2B6C-4BBE-AB51-91DDF08A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ACBEC44-1582-432A-80C1-B189A101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C2874BE5-0126-46F7-95C0-4478D3119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964F73E8-6C49-48AB-AFF6-C05E1DD88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A276F9F4-CBF2-4D1C-889E-EB8A64114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040E30DA-10A5-4147-8720-B15BC279A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1179524B-F543-4360-810E-4E90964A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19584558-7BA8-4CA0-A91D-C0C87E2B1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FDBBDDA0-474E-4C42-A04C-65A45BFFB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0193D0C5-EA13-4878-93FD-F79804ADB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33B74DA1-EF4B-488D-BC31-B84821CB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96045BB8-CA72-417B-AEDB-918B22265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EDAEF1C-470F-40B5-884D-27E3146C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7376B2B4-A19E-4749-BD8E-9287E50D7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2CB59E44-1A7D-4389-AA59-28FB4F62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9D5D7C94-8196-419F-A5F1-5F4F6CDAC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2419C167-25C1-447A-B761-FB8A17560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5ABCD246-E9EB-421E-AF80-8AD8821BA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61A7D80A-25FC-459A-8745-EDDF43C2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72AE5D9C-B4C3-4E0F-8EBC-C97CE59F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A1C4E37B-155B-4CDA-9CB9-383378E0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44C1D04E-DB01-4CB5-84BF-61A7CB2E1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8D3F797-7372-43C5-8F36-EFD80F4CA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9479FDE6-A671-4208-A9DC-8C63F1A8E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FFA7E226-892D-42C1-A4D1-614F891B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B7C28EB1-FA14-4B3D-A90C-5D5AE9777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F58DAEC6-9599-400A-ADAB-F6F1378D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E02DCB8A-3146-441B-A6AD-D362D427E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3711BED7-0388-400B-8C1D-8156AE6F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3A9AEFDA-2682-469D-B6D3-4BE3F144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6FB614A2-9DD2-4C9B-AFE5-8BE220B1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2D653D7C-FF87-431C-A46C-413B488CE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37B5D2FF-27A1-4098-8280-E0BEE2B9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5A18E8B1-88B3-4581-8750-D846E2427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48E69AF0-0190-447A-9E4B-B9EE4F38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64C19158-20DA-49C8-8B25-60659F1E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76C75466-FD15-4EE5-AA20-117315C6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C2A99F9B-A6CC-4612-8F0B-D538A690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9DE7F14A-BC2A-4A5E-B041-0C859DB8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3A43D2BF-57F0-4B36-91F7-E6B05119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5C805CDC-8680-44E7-AEDE-12B6A030F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C13A1B84-E11D-42A4-A61D-0543CC27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D2C706B9-7143-48DD-A226-456D3002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3FFA6EDD-D8C8-4840-B1C4-5DAB02B5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2E1229D9-A0B7-47F7-A15F-FDD06AFA6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EE2C95AF-038C-4C89-928D-7EEB344B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9A95A441-C123-4AB6-A3BA-F1B40CCDF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67C4AC80-7E46-4FA3-AF01-9DEC7DAC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94E27A4F-125D-4039-9EC8-AA8AAC70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9578599A-9A89-4549-9C79-D2187781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318F17C4-E0ED-4919-99AC-D75C6507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0BA80006-1752-4DC0-9458-92A53FB9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87D8C6F1-7C8E-49D1-A124-0250C983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761F3655-07AC-4916-95E6-6E7DD4F6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9E2EB20F-7FCD-41DB-BF05-B383C555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122D2DE6-EBE4-42AC-83D7-676B3C763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F2EBC45D-DEEA-4B98-9473-E0A63E4FA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569FFD88-832D-4F42-8D95-C3663311D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FEA4F9D5-BEB2-4A4C-9CDE-7B157641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86A5F94A-1BD9-4E82-9BD7-A0908194D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1B61C7D2-B89E-45AF-AF70-9310C177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C731AE15-3A48-4057-A1DE-5F50AA3DC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74E5030E-E4C9-46F5-8A1C-31718BC47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22CEB4EB-138B-4D8D-9DE1-DDCF7221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77A1C11-6038-4DCC-A535-239CFE8C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D374EBC6-1ABC-4A04-BF4B-3AD99D84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31299FA-28B8-4A75-8CB4-987680067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052C7083-81C9-4FFA-AB68-F3BA25C18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6C18DB5E-4F1A-421A-9AB7-996E04840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EF2DE59D-4386-4B51-8A52-56EAC5DA5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AD69166F-1692-4235-99E5-A57EE1C3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A388952B-949B-4A3A-BCD7-71C9DC647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C3538B6C-21F2-45B0-9890-29173CED1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C74B2F17-1A34-4931-AFFD-92C3539D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C232C019-4CEA-4358-BD30-F041A7DB1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E984E845-EBB3-4F1D-BB1E-D37DBFAE3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D6591AE4-6C8F-41EB-8451-B349E9E6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9C5193A5-E60D-4058-B035-13D4F461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BD2A126-7537-4823-934B-5139F323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0CC05E13-4719-41E7-B468-AAA478CE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770D1E5-0E94-440E-B19C-3EFF5D58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0B782FBE-D808-463C-ACC9-40DC2327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1E6D310D-81E7-41DC-8C0F-EAA414CFC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BEB76438-5ED7-4D78-84E0-CB90CF3D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FF556FD9-EF02-479A-9918-33B597F02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BDBB360E-6DC7-4E78-BC4D-663F0685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BDF2A2AE-D077-48B2-A56D-20218CA5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866F3414-1EBD-4A04-83F8-6D134654D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0FA70CB0-37A8-44AA-B27C-ACB11BB2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B72CE58A-86DD-4BCD-9D8B-13C7BDEB5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5E6618B-49CD-4A66-858A-3DBA3A7E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01877999-1D1C-4D60-BB12-4C037467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AB97A15A-BB0E-4A38-8C02-5200A93AE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19354CE8-8739-4A20-AE4F-1B3C88B60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DE893A46-0A8F-4357-BE81-98B372B60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5670AB1B-D4F5-4626-ACC7-7ADB9BE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00C79843-F3EE-460B-85FC-3419EDDE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5683F0FA-6970-4A3B-ACAC-CA3036C6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9CC34101-27A6-43C4-AB00-591D95189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30CE1399-88C9-4DE3-BDF2-B715008EC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33DDFECB-57B6-4E99-B47B-B3D8C8A1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61F784A0-9832-4AA0-9603-8D300ED95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651F5676-B8C7-4891-8343-07B07F82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E16EDD3E-F4C2-42C3-8DCB-384C56B55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A07E8DC8-F191-446A-97EE-A951A72F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986BB5EC-A12E-4836-9FB8-38512FED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EB2C872A-9281-4354-BDC5-E6D0BC467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32CB9802-455C-4873-80B7-35AAC9978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C9A83B58-E861-4444-81E0-14042EB61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CA1E1AE5-8228-44C8-81E6-0FA4DF0A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32DE2C0-2BB0-4C2E-AC26-6F10104EF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4FC31C2D-D6A3-4A5A-9B35-4BBD3EA8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56F585D1-2134-4315-A811-73C50621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45DF869C-1782-403C-AE10-FA0AE0C7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DA97ABDD-6B5F-4F8C-AF9C-BCBABEDA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A7BF150C-B43D-47D2-ADF4-1DDF270A9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0B5C39D4-E96C-4553-A71E-6702509F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EB38AF8C-796C-4F1E-B248-85EF8288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9B7D68F0-144F-4881-ADFB-A0C5A6339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484A0BE2-FA68-4844-B7C0-91219A5D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90408A9D-CC65-46AA-993B-ACB75ECE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34135E25-4FD9-4E07-B91C-749B1AB7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AF770F9F-A321-4D85-BFB6-591E0E54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C823D30B-6884-474E-8DBA-ED07A48C0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69D2F99E-D056-4794-AB46-066E50455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0C8C120A-0A35-46F6-B987-621E5AAF4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8D3C3F79-8708-4448-8637-5730AC49F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57AE6DE3-29A9-4055-B447-D57BDF9C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F8997D1-3226-44DB-B7E7-38ABFD24C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B78E51ED-0FFE-4005-A299-8C05FC4F9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35D4E73D-B282-46BE-B3C5-94AAE8D0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E04C0789-D403-4F16-BCDF-C01C5E785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061399DF-9629-4646-B1F1-E03AFE45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628A2AD1-F3CA-4917-A4F8-0181B8C4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9BE5ECEB-31C6-44A5-A973-173C692E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84F808EA-B251-4F6E-8AED-34556A90F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D40C2D17-FE8C-40E6-AAB6-4B53264C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41462339-4377-45D6-9D27-1A3BD45F7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6A8C5E7D-76CC-4697-975F-D2D1E94A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01CC37B1-509B-4E32-98B4-029DFA8E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E9EEA3A-5221-40A2-9715-70011059F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E10C902C-67D7-4AD5-8DD0-114460516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FA5DF254-86F4-4791-976B-7AE8C8C9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9DA1FCA0-4865-499E-9AF9-1A5E0F55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68B24D0E-7853-41FA-A231-E42B3A81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0ABC60B1-DB6F-4E53-9F49-08F89A75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849CB7BB-AE80-454E-9594-493F6C559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48686E48-5F35-4894-9580-745BC085C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01A49E4C-9A83-4C12-825D-4DA1B314C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6881F2BF-2E75-492D-97C2-1BAF7499E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9EE3B297-7E19-4AE9-8456-E145A828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126FE533-4420-4196-891B-941FB13E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A6490D9A-0C76-4866-BB0E-54654614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7A00428C-E628-4E4B-B112-352048971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C40285D3-6CA0-46B1-9008-CB50FAA70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C17AE800-24A9-40C4-9952-2324E0CB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80D01CD8-1813-4706-B904-62DBDDAC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E7009565-2364-483B-8CC1-29FB1B00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71E28AAB-6329-44DD-ABA3-4176BBBA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BAA67BF4-ACA2-4655-A35C-D0C7F67CC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78CEDD80-34CA-460D-9F9F-AC94F65B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3A7FC4B1-196C-4C88-8630-C8B76043E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712906DC-CE8F-4656-A04D-4B0DBF52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1256FAB2-184D-49CC-9B95-D16913C10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4D425666-1F85-4585-B496-DF83DE41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664674F4-BAB2-46BF-BE44-0CD7BBA4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E29033D1-D1C9-422B-8143-A9EE06D4D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C2E5ED5D-6EC7-4F92-BFFC-D20B24D5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00DE995-F693-405B-81F4-3AC631C86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30A8F769-5A28-4452-9E83-AEE8FDD14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714EA6CC-221B-4FF8-B966-2BB25625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EAE402A4-06BA-4AE8-9F0D-7C9C2BE8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4DD7320B-083A-4D87-9CDD-16A50768C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0DCFFCE3-411D-4E84-BEEE-39870543A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A1B611A7-F798-4A91-9FD8-1694EFB9A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AB416011-DB30-468D-93BC-7DE43770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0DA50748-5AAD-4A2E-85EE-638B31A2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A18CA0A3-47DF-4EFD-8E9E-FEB64CC3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8A8CBAF9-673A-40B7-A9D6-0CCDDFB6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3EBDBFA0-84DC-40E2-A2F3-BEEDF06F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C07618F1-D764-41B8-BBA0-3A9EA2ED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5E2B895C-1810-4A0C-AF78-B772BD8C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54C225AD-851C-4A15-B323-EE0D40CC8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FE272DAD-A3BA-4337-B630-2D95E66D9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78D36F24-84E8-4EF5-98E7-74182BD2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12522788-DE71-4C3A-8774-F59972528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3260E7C5-0996-4AE8-AD47-C11D493FF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446637DB-4A18-414F-8FC7-9A5277BF9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DDAA5607-2D2D-41EB-9D79-42F066F7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2EE666F0-12C9-47FC-8354-7E8AEC87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F556144-3821-445F-9193-BD233934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2D65FD1C-C94D-41F2-A207-962BE402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404553A7-EC91-41E2-922E-45C1BB4D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ACC71F58-D3C7-427F-A384-5FF4294DC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656622F0-0FC6-45B8-928A-F15FF6BC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A4E234F7-8F41-46AF-B59E-9C201370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4CE52D56-7841-41A3-A24F-1772E8D1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F4C97CE9-4735-4FB6-A18F-0EA20EA23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D67C086-B99B-4B28-9AA8-3BE28B2BD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551FF6F9-CEFA-4515-BBC9-189EB223A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9016CFD2-E24A-4C19-AB80-314B9EF7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FD38F485-82C9-46F4-AF83-D48ECBD0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18C8232-F226-4E18-A01F-397D6291F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B6A6D17E-D43F-47A6-9FBF-7DC4998C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CA81D6AF-E03F-404E-9C32-B9708D54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CDED84D-B9BE-49B8-BADC-8F82F5D7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DDF0A402-5C9A-45D4-9FB3-5A345C4A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604642E5-D430-4BC1-ADC8-A4AB3222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84C727EB-8A33-4BF4-969A-CC69746BA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7581066A-9325-4A01-8935-93580C1EF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5307A373-40E4-42A8-A0E1-7CD168C4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DF6E5433-72F6-486E-A34B-C91B90006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BD484BF9-80A9-4F55-9C38-DCCE1AA2A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F9356EFA-1DB5-4C4E-B981-0755A38E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834B692E-2AD1-4777-B5C8-855CF32EC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9D6DDDAF-7CB4-4D9D-8E10-9AB78E21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6B5105C2-EBB5-4373-AF2E-31768138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68A8797C-24F1-4375-8881-7A93B597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3E87186C-C63C-44A9-B893-E0F4E27B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88FE3C58-938E-40E5-A708-AD877C0C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5EA231C6-7A5D-4987-8816-69C470E72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C2A6C13-48BC-4EC3-B348-41D842846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90956854-35E6-4C43-AB0F-1EC3E9D24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E472FF31-C51D-429B-B832-3877567C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4C6A8D38-16DA-4BFE-992F-87213A6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43A07E0F-F873-4596-8360-68027186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9729AC26-F504-47C4-975B-B8F27BFD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7316DFEF-DDE1-4471-AC70-FD2B1C49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46CBE9DE-BF90-4A96-86CA-F580F08AE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48854204-BA1F-46F6-A071-62D8AB2F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FB362520-D558-4B30-932E-E91F95F7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1FE23949-BBB0-42EC-BACA-62E457B2A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206BC5B2-42A6-4035-8A48-10A11E53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D3F2E47F-B299-472E-925B-1C2E53B9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6CC64AB5-4739-4747-A901-AA812E67F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4CB996C6-4235-4961-9BF2-EF712BD1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8925A50D-DFD5-4DC8-95DA-C4BF5EDE4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C93F1CB4-CF76-46E0-913B-67E6B7021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704F6EDE-66AB-4CAB-8662-D1F225F0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E3A8176A-2DA4-4A31-83EB-9E8B36611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6C4D0C80-4C24-4558-AF37-6AE240FB9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CBEB4679-CD6A-4AEE-829A-6A9B1D62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0EC440F4-2BB6-4F02-981D-8CD8F990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C65A6EBD-D696-4E1C-A4FF-744110EBF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8B15BF0C-4223-4051-927B-453FE307C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4D349042-CF1C-4C05-9DC5-816FA04A3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56C0EFDD-D186-4B7F-87A3-8E542CD0C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3981C892-C44C-4060-A10E-C84BBE7C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8D393649-F6F9-43AE-8031-FC4CA681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AB8995C0-8BF2-4EE4-B15B-83AB5208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790551E6-2A08-4886-A0C3-69A72020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26A24D4D-30D3-42CE-9531-EEF7930F2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647BDB0E-4E82-455C-9ABF-B83B3A6D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184E1943-752A-465B-8A13-3AA69984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636EE8B5-8301-4240-8D1F-8DEDE38C1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3E90D6FC-AAA8-40A8-949A-60875A8D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8BB2C509-C0B3-496A-A609-496D7310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167FB565-6AE0-475C-8B84-DBEAA79EE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449399F2-7514-4ED3-9466-E6F19C4B5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21F8734F-F15D-4728-BC00-8A95FEEFD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428A93BA-5E15-4DCC-8D29-4764B46F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D0E7488B-4BB0-4101-8E26-76A7A8FD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A5AD5665-CC81-4E88-9522-DC838554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4E22D363-8FCC-4A44-8E6A-8733ED95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162762FB-448D-4543-A4C0-AD0C4151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F0C9824F-8AC6-438E-8FE5-C9A19E12E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4BE18A1E-00EE-4932-BDE8-5D02DF973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B8F0E276-DF5D-43D0-88B0-F24529DD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9DB41FB8-E441-45F1-9EC8-A179F9E8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C4FEB2C8-D95C-456A-81D6-D5AC5BEC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BE629FF4-6064-4650-87E4-3DD3776A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6E89031A-0D58-4019-98DD-B073A8DC1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435CFFE-8596-40CD-8C6E-48507B545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6BE4DAE7-AE3C-4E09-B425-FD172CE67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074418E1-8F2F-4E33-BCC8-2DE16CD4E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3DBEF433-0B3F-43B1-8C11-62CA1F92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C4C66895-9CEA-4389-BE39-AC28DF8C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F032B012-8E36-41CF-AFDE-E893EBC4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BD07CD8-9634-4020-9F92-39B07C002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ED68DD51-0112-4793-866A-773862F98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4A886305-C18C-4A76-8FD8-A794AF540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0674F5EC-1C62-46AF-8838-B27398B2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14B9FB5-F6FC-4711-A5B9-392F7A1C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7C8971B7-680E-43B9-B890-9A864F6CD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F4E6B9BB-9ED5-4114-8108-D20C4AE0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FF423B81-F805-4E99-82E9-AC7AE21B6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30BC9A48-4B2F-4EB4-9A93-14658451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9B4AD641-5547-4AF0-A16D-8A767F57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4E90220C-6F25-4B18-8775-3C6E2C767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DA55166E-93C6-44BB-8A9A-1683C186E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B3AC130E-63A0-4F73-9FA6-D993EF6D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BB495526-8DC3-4149-BF08-F434FBEDC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500D9A8B-472D-49F1-9179-1D7FE645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27E62D76-4362-4059-B174-EBBEA8F18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3E7FB048-99BD-489A-B7C2-729910B7B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9A7CF03C-6D20-4D7B-B7AF-08607BCF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81DC527E-D9F3-4647-8A15-9EE39240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7C6D5FCF-27A1-4403-A662-35F27853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4FA92A53-6108-4A6E-B467-88EA6D19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DC53D952-7C0B-4AF9-8B1F-C3B83EED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3E7A81AA-D8EA-4538-8E1B-9827E3C1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94FE31F4-0343-4359-874A-EB4C0C90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20F2DCFF-7EB3-4C1C-A358-81F919CA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026CBB7A-695E-4E46-89B0-54EE50FD3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9923E43-372C-42D1-9F4D-923D058C0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7B47BD78-8E16-4D23-A18E-1DEA71B9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458165FB-7712-48ED-A6BB-3C433069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3181F3BC-F069-4ADF-BB1F-14D4CC0F3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786FF632-3A5B-4824-9C48-BF58CDFFD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8DF33B95-3978-4D11-9C90-52C706292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5FBF43B3-ADC0-4F75-97D5-4D1E99AD7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DC573911-E82A-4721-90E8-158DEDEB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64721483-A08C-48C5-8593-C87921645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57A8E9F1-5093-4D96-B76E-5B01A2E44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B00348E7-E1AF-4D82-96D4-C50DD5A7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B7B1DE69-4518-4B27-A1AF-BB0FEBD9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86AEDDE5-4FEF-4DAF-B0C9-FACB1383F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9B216BD0-4EC3-4B53-8FE2-56902C45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E58336D8-7820-4AED-A73C-EEF8DEF1C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6D839137-6FFB-4715-B8E9-4E232778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ACB26034-D22B-45C7-9A93-EAE1BAC7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F8E87585-A8F5-4532-93FD-CB1FF971C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88D9F691-4DE6-4E26-A673-94CD9ED8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779FA97E-49B5-4D40-B2B8-0B80AEE98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FFEED502-4F46-49A7-8FA9-3AFEE4D7D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53A6FBC7-D8B1-49A4-A026-AEA07F99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B163A23A-BF53-488F-AB1E-94A3217C4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F9F9C245-A218-4BC3-ACCA-C4D54BD2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061B176-D4F3-4B9F-BBE4-674CAF16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DCF3B747-D224-46A2-B722-8DFF9F8C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3EF4FFF8-938F-4735-9B7D-D486F2219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E4537F3E-D4C1-40FB-AC6A-6A056E2D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2DEE777A-FCA9-4625-B568-6ED54E0C7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64CAFC6F-96EF-460D-8BBD-CAA2BC5AF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7D8A266B-1455-4699-AA5D-7D37D25AA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9452BB92-EFD6-48EC-B2C5-8A5A2EF6D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51D9EE1C-8E79-4A86-AE44-5703F6EFF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A3836513-FC17-45AA-A6FF-0A5C967D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930407CC-6CA0-44E7-852F-A5D4C5219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00D9DBCA-E745-46A5-8B40-6305CC3F9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7DA0D8EC-9F1D-4BA2-B958-1F21E399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0101D55D-52DA-44ED-A586-224F15BC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FD0E0D3A-B782-4193-8276-859C19853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B18E05DD-19CF-4180-A587-10CC71F46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855E06DF-B522-4605-8C87-4CC14E9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DB273766-CE85-4499-9AE9-3BDAD8E3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E9879B46-3882-42CE-AC36-5D98D6E2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74F257DE-7790-42C9-9BDB-DAA6BADB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6C639F1D-DAFE-4821-9A16-6718F8E6D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DFE646EE-32A1-4986-87B4-8DF4A373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F33D37CD-59BC-4D1C-976B-10A77913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553A5116-F3AA-42AA-ABEC-774CE41E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F1138AAE-3B4A-48B2-A0D3-F629424A5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3B9A7492-5069-46A7-AEA2-630111507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EABAC5CF-92F2-4F1A-9FF0-DF5416D32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8B3E8BBF-7762-42D0-95EA-2359D0A8A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907ACFA7-EEFA-4A56-9AA2-919C21EA9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736055B2-38F0-43C0-9D8B-3C228AE97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A45567DB-DD5A-403C-81BF-D0AF6B5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CEF95EA4-D454-408E-871B-FBAB86FED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9CB33F6F-E6DF-482B-8655-69F06C58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A819055-C796-4206-BBF7-13CA61BF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EDFE96A6-7D31-4829-9FF5-91074D70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97EF3C90-1EA1-4E10-A6E6-C683634E8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D8FDC194-8CFB-4028-AF47-AAD94790E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B41F6F9D-14A3-4011-BD72-6D97E1407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1EB715E3-8CFA-4F21-BE40-976BC50C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9338D380-6690-4E0D-9336-26CE62EE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6130D03F-32DC-49BA-85EC-62D65D5D5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57913AC4-4E06-443D-9E95-FDCDCE3A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932266DB-1DFE-4329-B7D1-25CBCFEE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B6B3A821-5E18-4B1B-860A-A2682397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1B444678-212C-4C21-9736-8B3927BD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8C5DC7FD-4240-473D-B9A2-726A7AB5A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17D70E5F-2B7E-4767-BD2C-0785F8D06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60420733-FFF8-4355-81B4-C8899326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C0CBEAE8-7408-4F74-B6BA-88812227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12DBDEE6-E108-4696-AC47-83D560C13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92FA79C0-03DA-46F6-8131-D999E734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F653A6BF-E4D8-4750-838C-19449ED98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B2DFEC03-0351-41EF-814B-9F1504AA6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733A7A36-96C0-4927-A520-695ED48B2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478DD4FE-9D93-4833-A47C-2427329E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F2FEB87B-0C05-4A4A-A9CC-5A96B94E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05BD843F-0E07-4DA3-A0A0-0B58E2B9D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26AE35A4-E095-49FB-B048-5B3396FC4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057FF4F9-7B11-42CB-9FDF-948C56543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E0ABFDA9-8EFF-4800-9F2E-FAF7FC3C7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70A6F2A8-481E-49F4-9E6D-E2400BCF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4B607047-1192-4421-B003-2071A5A7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50B8BF75-23BD-43DD-8D0B-A6754D84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2291CDCA-16D8-48A6-9D10-358E09446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99EB60B1-56A0-4CC2-AD03-FC58C8A3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4BF4EA02-B913-485C-8DD6-9A05238EB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DE214D5E-0E58-4343-A42D-1041BE61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0DDC0D78-D374-4CB5-8F4B-BD807729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FDB85049-0A3C-4583-B221-7745B0529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2724D57F-5C4F-4ABA-93D5-1A76482B2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62DDDD06-DA81-4C20-8678-052844F3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ED300770-B766-4B56-A5FF-B9B9FD79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BDD7BB75-8FBF-4AE7-A380-9F3F3C35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79B4D38C-545D-491E-A8AD-6D62B5EED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7E88942-F926-4723-B55C-87CAE8E55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888FA969-9B0F-4883-BC06-18A48621C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F330D021-49A5-4C26-ACB2-67DF8F8B5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7AB4E5E2-495F-4254-8773-E47C8105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7A3A9855-13C8-4773-9740-D10CB764C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0F1C8463-D94D-48C3-8E2E-FA2A47BEA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6F57C78B-E647-48EF-AD77-B20D7C9C1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4F022C8E-419E-46D4-95B5-76C4AE59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7238663B-A81A-47BE-AAE0-9F8B195F3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BB515627-BEA9-4A2E-9CB6-D208B640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DE384D48-15A5-493B-A2AD-86CD4D44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E195BB5F-C5C7-4F5D-8392-B76A5470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D9F4B455-8BCB-4BD4-9CB3-EC8C07F0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72A32FBF-99E8-4949-967A-C29A36249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268038AA-0726-4A1D-A782-D97E60D1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B354A90F-3E0E-486F-89FA-5825699A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7671F506-A9FB-4E9C-88F9-A75138848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466B9FE3-F5F6-4763-8A49-20E9438F2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2B47C6BD-D11B-4FEA-8A56-1A1058F9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D94BA6A9-75AA-4547-AD43-68BEB8BAF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B2FB43F8-D1BB-4D8E-84A6-9DE308FD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1246A0B1-60A6-43B5-AB39-4F3FF0D7B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D4A5400B-B3D8-4884-8C34-4AAFB991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0676F60A-3B7A-4C7C-890B-9E5529D8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C78B90FB-3FF9-42E3-B673-24D6B0A90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22A0CC41-65AA-418E-9599-ABA6CB8A9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C5B2D7CE-727A-4930-8ACE-0CE3D3E6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00282281-80B5-4505-B943-CAA834865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7D92C9A0-1941-4A53-872F-A9C23E83A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0A587E60-6B22-4EDA-8649-604194964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2CE6296E-42AE-4A12-98D3-B2D742A00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2584FE13-C533-4D95-BC75-4B9056AA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DEFC2937-0C90-4230-B3FE-CF0B84C7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9B7614FE-65A7-49AE-B573-5BC5392C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BADF342A-4294-4790-9517-A5F67C66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8F666361-D7B1-4571-9C7E-84856E9B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200EBC7E-C1F7-40F2-8046-82471B6F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AD5736E2-BF26-4025-8ADF-31909BDD6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B9741FCC-F658-4F51-BC88-FD46A470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23D6C7DA-4501-4745-BA6B-1C9B4080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96E24E4B-A12D-4F00-8143-D89A02F2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725E5A10-4C13-4E5A-99F5-13DA3C08F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9257DE70-8A4A-4B87-B44F-22B62512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C7F4DCA4-E3F2-41E0-B628-3C10752FC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312B9C11-94C8-4E7B-9404-67F176DB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BED21351-5E74-4ADE-BADC-20146585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31ACA9C4-A07D-4269-A2B8-4ED14B31E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C008A1CE-4178-4DAA-A339-17DC0215E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30BB8734-7F48-4D3C-8E9F-8B2D92BB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1E5B211F-45DB-4617-94B8-F90736DC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2E2BB195-7724-4348-B795-7784C6B61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5F92AA29-599A-44F4-93EF-11E43C65F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F7975BBD-B39A-4036-834E-5744F105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E75C99F1-9EFE-4C42-A824-845B672D4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3B0EC956-7754-409F-8241-9DBF94A0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62B6F6B6-EE08-4363-9ADA-4CCCFC1F5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02F9E94C-E568-4B6B-A9BC-9204B017A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90D26601-C4B8-4530-8BBE-A8AC139F5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D899A89D-0B84-4557-8373-5BFB093BE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C60CF97C-1F83-4465-AEFC-62D5A4AB4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E60EBDF2-726A-400E-86C4-5BE9E37DB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E9A569B3-9E97-481E-9678-E10033C5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33287330-60BC-46F5-A264-BA888412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A67F693F-6F9D-4BEF-A4C5-50D73920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FF0B39EC-B96A-4027-9427-2B558B2C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538C12D5-6C46-42E7-A4BC-EFCBD2DA7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EE7054ED-286F-41B1-98A8-A9A2FBF9D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1FC728CF-C01C-440F-8B90-5462E989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BC30F638-3789-4E6E-8938-C4BCF8D3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BFB75DD7-DED3-4467-9885-B0CCBF59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18A61600-4F8B-431E-B1C8-03FFF71E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9B29D495-DCEC-4004-BA82-DDA41E32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FD1A45B1-3DEC-460B-8B03-389980BA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35F8292E-F25E-4AA9-9704-5E90B5196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4FDB812C-81FF-4126-8D55-5ECD4F2A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3D5225D7-E1B0-4363-A962-D5D7B1006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6F2808A0-F542-436F-ADC0-8897818D6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A4AA09DA-B3C0-48E5-8E1F-C15245491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032D4D86-1A29-4B33-94A5-A13BD985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C56665D6-8A0A-4124-AEA8-2BD596E2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8A9ADA8C-CF93-4D8F-A89E-AD1B43BA8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A5DDB533-EA7B-401F-BB30-C691C6CA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3DF4E748-368D-4453-91F9-55DCEAA95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AB7177B7-ACCC-4009-97CB-AB11329D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0CF4AF44-AEE7-4DF9-A905-4E9872C9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4FAFA3D1-CA67-46B0-8C8F-3536EF94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F763C9F3-92BD-4749-B817-8CD69108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655B8270-B7FF-4215-BB16-7F8EAD82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BE3B5A6F-E0D8-4FF8-8202-56A15996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2C6EC5D4-25B4-4E66-9E48-0AD8170D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81DCFF19-CA15-4206-B2B1-A1AE48FA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45FFAD64-DF03-46BF-8ABD-6FDD777B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3E3DE8F1-8DE8-4296-8650-4B9FEA18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7508C658-94A0-4230-A171-085F0B1D6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9851B0C4-2600-45C7-9F98-5B53F28C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6E2ED285-A12E-445C-993E-C0A33CB9E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DAE86A7D-E0A4-4568-B2F5-637B0502D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C434190E-A3F4-468E-BFD8-C9BF17851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85EA4B43-2C30-4E28-8196-0D209A8FF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4AD0818C-15E7-4CA3-9B96-12C5D1B16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8909019E-E5E0-473D-B61C-4611E910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E4BA2EAF-8BA9-4E3D-8F52-628E5E9A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EECC219C-F1A0-4FF9-908C-B44963D62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413A387C-F477-4670-8701-C65EE3A4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8F4E9074-185E-47BB-930E-8FF1685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3124920C-36E9-4E04-BEC3-6EA859286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40837C99-0C76-4822-BAF0-26B30E3E0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9B603F52-E0FE-4E0A-92EC-AC852220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D637E789-2C2E-4002-BE2D-E445EAAC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EC6A39EC-2005-42CC-BF3A-147B83A1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EBB36F5C-E1E4-4907-9272-8E2FC0C6E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BD30B32B-47B7-491E-AC35-C154B2D2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A43B5170-5742-4D05-B770-FE0794319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F10CD4CD-7DAF-4C2F-B521-B86477BB6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25B7714E-4176-4520-85DE-12983D8CF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A1D0CAD2-6F47-4310-96F7-5A57A1306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0D005803-1ED5-412C-9BB5-E1A218AB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A937ED33-1EE7-4A7F-B5F3-7DE90C7E9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22969214-1579-4D3C-A7D0-927D646A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1B77F716-CF94-442C-BCCF-DA75330A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A17A5425-1E43-4AC2-B3F5-111F57752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D02C6D2F-6E03-4E76-8EA4-A0CBFBEC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E81EEDB6-00CA-4983-A457-7982BE9A1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3FE3F020-2DB7-41C8-B556-B53610EE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299197C8-2D26-4BEA-9F18-E7AB3456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6E5A1FF1-E3B8-4777-9145-7B29327C9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383C890D-4CFF-4D5A-879D-6B6738F7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EA64FB5F-9AC0-4C7F-ABC2-5D96C951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713B3317-40B4-4CFA-8BA8-3AB9221D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FA428BE8-3200-454A-8029-0B51D5056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D9038EBF-3B5C-4178-A85A-1AF9044D2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84D0E3CD-4D02-4DDB-846A-59D2A3BEB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CDA85A0D-B966-412F-84C2-CC69CC71A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83E5813F-5004-4C10-80FD-69CA5211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C9AD53A5-AAB8-4023-BDDD-F87E756C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75E33949-D5C7-459D-8586-2C8A24196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2172AE7A-9488-42D9-91E3-3B0F955E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46D5DB4E-5471-4087-8F6F-C8875FEE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742D8789-856C-487A-B4AD-1F91873E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9C3AEC0E-62D3-421C-BF79-75C57A832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D7C1F05F-4500-4648-94A4-C64E993F6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2D241E51-7A22-43C8-8F8D-1B209CB39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08AA193A-D4D7-4D48-84F8-1DD12E6F8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4CB7B49F-EEDD-48D4-B661-D458C34F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E09A7749-0433-4C1D-B8C1-99E50795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0AF92714-2C6E-4C32-A5DA-AF6D1B5E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9936D960-6D94-4929-8B9A-A0A144F7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E4C55D84-F9E2-49F7-BA3C-FFDD0DE8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B0ECE599-A7C3-4935-8387-0D321C25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403C5727-E824-4532-B7FF-9ADAE0ED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C3167042-3A15-42CB-BA6A-ECCBFE20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E37A840C-D419-4123-938C-BB88FA0F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59AFCB72-CF56-4946-B273-DB57CCA7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9C42C252-9BB0-4773-A028-2351B38A4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3D5482C8-6658-4D1F-9D23-0A12D2F3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EB47EC80-5D6F-485E-9E6D-8C90C195B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C5E64187-B819-42BF-956D-52964B570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5C00CF6A-393A-44C4-BFC1-3B910104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3F7BF75A-0173-433F-AA0D-6BA5C929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75DC99BC-8190-416F-AABE-61E2CE864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98E30EFC-0D89-4A63-B5A1-F1AD0258B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D9ED8842-C693-445A-8DA4-9DD83804C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920A91C1-BBFA-4BA2-84C8-298FC590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112A501E-44A8-4D71-AF4B-32C50426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309E22C5-E8FB-4F46-B431-7A1F1A3F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64DC1095-2D9A-4C67-9830-4970CD89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6E53-96E3-4DD3-A8FC-A62C70DF7CE7}">
  <dimension ref="B2:W36"/>
  <sheetViews>
    <sheetView showGridLines="0" showRowColHeaders="0" tabSelected="1" workbookViewId="0">
      <selection activeCell="AC57" sqref="AC57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3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4" t="s">
        <v>9</v>
      </c>
      <c r="L6" s="14" t="s">
        <v>10</v>
      </c>
      <c r="M6" s="14" t="s">
        <v>9</v>
      </c>
      <c r="N6" s="15" t="s">
        <v>10</v>
      </c>
    </row>
    <row r="7" spans="2:23" ht="37.5" customHeight="1" x14ac:dyDescent="0.25">
      <c r="B7" s="2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2:23" s="25" customFormat="1" x14ac:dyDescent="0.25">
      <c r="B8" s="18" t="s">
        <v>11</v>
      </c>
      <c r="C8" s="19">
        <v>30259.917999999998</v>
      </c>
      <c r="D8" s="20">
        <v>41639.383999999998</v>
      </c>
      <c r="E8" s="21">
        <v>41730.538999999997</v>
      </c>
      <c r="F8" s="21">
        <v>52950.714</v>
      </c>
      <c r="G8" s="19">
        <v>34813.226999999999</v>
      </c>
      <c r="H8" s="20">
        <v>18062.466</v>
      </c>
      <c r="I8" s="21">
        <v>34630.171999999999</v>
      </c>
      <c r="J8" s="21">
        <v>22537.63</v>
      </c>
      <c r="K8" s="19">
        <f t="shared" ref="K8:L23" si="0">+((I8*100/G8)-100)</f>
        <v>-0.52582025791519982</v>
      </c>
      <c r="L8" s="22">
        <f t="shared" si="0"/>
        <v>24.77604110092166</v>
      </c>
      <c r="M8" s="21">
        <f t="shared" ref="M8:N13" si="1">+((I8*100/C8)-100)</f>
        <v>14.442385468460287</v>
      </c>
      <c r="N8" s="23">
        <f t="shared" si="1"/>
        <v>-45.874247323159246</v>
      </c>
      <c r="O8" s="24"/>
      <c r="P8" s="24"/>
      <c r="Q8" s="24"/>
      <c r="R8" s="24"/>
      <c r="S8" s="24"/>
      <c r="T8" s="24"/>
      <c r="U8" s="24"/>
      <c r="V8" s="24"/>
      <c r="W8" s="24"/>
    </row>
    <row r="9" spans="2:23" s="25" customFormat="1" x14ac:dyDescent="0.25">
      <c r="B9" s="26" t="s">
        <v>12</v>
      </c>
      <c r="C9" s="27">
        <v>5898.7790000000005</v>
      </c>
      <c r="D9" s="28">
        <v>517.88</v>
      </c>
      <c r="E9" s="29">
        <v>1701.3809999999999</v>
      </c>
      <c r="F9" s="29">
        <v>92.38</v>
      </c>
      <c r="G9" s="27">
        <v>1595.6220000000001</v>
      </c>
      <c r="H9" s="28">
        <v>868.37300000000005</v>
      </c>
      <c r="I9" s="29">
        <v>1135.2629999999999</v>
      </c>
      <c r="J9" s="29">
        <v>565.02</v>
      </c>
      <c r="K9" s="27">
        <f>+((I9*100/G9)-100)</f>
        <v>-28.851382094255413</v>
      </c>
      <c r="L9" s="30">
        <f>+((J9*100/H9)-100)</f>
        <v>-34.933490562235363</v>
      </c>
      <c r="M9" s="29">
        <f>+((I9*100/C9)-100)</f>
        <v>-80.754271350053969</v>
      </c>
      <c r="N9" s="31">
        <f>+((J9*100/D9)-100)</f>
        <v>9.1024947864370205</v>
      </c>
      <c r="O9" s="24"/>
      <c r="Q9" s="32"/>
      <c r="R9" s="32"/>
      <c r="S9" s="32"/>
    </row>
    <row r="10" spans="2:23" x14ac:dyDescent="0.25">
      <c r="B10" s="33" t="s">
        <v>13</v>
      </c>
      <c r="C10" s="34">
        <v>6327.8739999999998</v>
      </c>
      <c r="D10" s="35">
        <v>742.19900000000007</v>
      </c>
      <c r="E10" s="36">
        <v>10258.836000000001</v>
      </c>
      <c r="F10" s="36">
        <v>2353.89</v>
      </c>
      <c r="G10" s="34">
        <v>8664.6829999999991</v>
      </c>
      <c r="H10" s="35">
        <v>3218.4390000000003</v>
      </c>
      <c r="I10" s="36">
        <v>8204.7129999999997</v>
      </c>
      <c r="J10" s="36">
        <v>5929.3090000000002</v>
      </c>
      <c r="K10" s="34">
        <f>+((I10*100/G10)-100)</f>
        <v>-5.3085612018350758</v>
      </c>
      <c r="L10" s="37">
        <f t="shared" si="0"/>
        <v>84.229342237028561</v>
      </c>
      <c r="M10" s="36">
        <f t="shared" si="1"/>
        <v>29.659866805186056</v>
      </c>
      <c r="N10" s="38">
        <f t="shared" si="1"/>
        <v>698.88399202909193</v>
      </c>
      <c r="O10" s="24"/>
      <c r="P10" s="24"/>
      <c r="Q10" s="24"/>
      <c r="R10" s="24"/>
    </row>
    <row r="11" spans="2:23" x14ac:dyDescent="0.25">
      <c r="B11" s="33" t="s">
        <v>14</v>
      </c>
      <c r="C11" s="34">
        <v>14327.739</v>
      </c>
      <c r="D11" s="35">
        <v>7660.4750000000004</v>
      </c>
      <c r="E11" s="36">
        <v>18542</v>
      </c>
      <c r="F11" s="36">
        <v>49928.307000000001</v>
      </c>
      <c r="G11" s="34">
        <v>16495.326000000001</v>
      </c>
      <c r="H11" s="35">
        <v>13486.908000000001</v>
      </c>
      <c r="I11" s="36">
        <v>15177.08</v>
      </c>
      <c r="J11" s="36">
        <v>14696.123000000001</v>
      </c>
      <c r="K11" s="34">
        <f t="shared" si="0"/>
        <v>-7.9916335087891071</v>
      </c>
      <c r="L11" s="37">
        <f t="shared" si="0"/>
        <v>8.9658430234713506</v>
      </c>
      <c r="M11" s="36">
        <f t="shared" si="1"/>
        <v>5.9279485758360124</v>
      </c>
      <c r="N11" s="38">
        <f t="shared" si="1"/>
        <v>91.843495344609835</v>
      </c>
      <c r="O11" s="24"/>
      <c r="Q11" s="24"/>
      <c r="R11" s="24"/>
    </row>
    <row r="12" spans="2:23" x14ac:dyDescent="0.25">
      <c r="B12" s="33" t="s">
        <v>15</v>
      </c>
      <c r="C12" s="34">
        <v>2734.8270000000002</v>
      </c>
      <c r="D12" s="35">
        <v>31935.45</v>
      </c>
      <c r="E12" s="36">
        <v>4637.6229999999996</v>
      </c>
      <c r="F12" s="36">
        <v>268.23599999999999</v>
      </c>
      <c r="G12" s="34">
        <v>4857.1350000000002</v>
      </c>
      <c r="H12" s="35">
        <v>272.74599999999998</v>
      </c>
      <c r="I12" s="36">
        <v>5765.0330000000004</v>
      </c>
      <c r="J12" s="36">
        <v>165.3</v>
      </c>
      <c r="K12" s="34">
        <f t="shared" si="0"/>
        <v>18.692047884195105</v>
      </c>
      <c r="L12" s="37">
        <f t="shared" si="0"/>
        <v>-39.394161600903402</v>
      </c>
      <c r="M12" s="36">
        <f t="shared" si="1"/>
        <v>110.80064662225436</v>
      </c>
      <c r="N12" s="38">
        <f t="shared" si="1"/>
        <v>-99.482393390417229</v>
      </c>
      <c r="O12" s="24"/>
      <c r="P12" s="24"/>
      <c r="Q12" s="24"/>
      <c r="R12" s="24"/>
    </row>
    <row r="13" spans="2:23" x14ac:dyDescent="0.25">
      <c r="B13" s="33" t="s">
        <v>16</v>
      </c>
      <c r="C13" s="34">
        <v>970.69899999999996</v>
      </c>
      <c r="D13" s="35">
        <v>783.38</v>
      </c>
      <c r="E13" s="36">
        <v>6590.6989999999996</v>
      </c>
      <c r="F13" s="36">
        <v>307.90100000000001</v>
      </c>
      <c r="G13" s="34">
        <v>3200.4610000000002</v>
      </c>
      <c r="H13" s="35">
        <v>216</v>
      </c>
      <c r="I13" s="36">
        <v>4348.0829999999996</v>
      </c>
      <c r="J13" s="36">
        <v>1181.8779999999999</v>
      </c>
      <c r="K13" s="34">
        <f t="shared" si="0"/>
        <v>35.858021703748278</v>
      </c>
      <c r="L13" s="37">
        <f t="shared" si="0"/>
        <v>447.16574074074072</v>
      </c>
      <c r="M13" s="36">
        <f t="shared" si="1"/>
        <v>347.93319041226994</v>
      </c>
      <c r="N13" s="38">
        <f t="shared" si="1"/>
        <v>50.869054609512602</v>
      </c>
      <c r="O13" s="24"/>
    </row>
    <row r="14" spans="2:23" s="25" customFormat="1" x14ac:dyDescent="0.25">
      <c r="B14" s="39" t="s">
        <v>17</v>
      </c>
      <c r="C14" s="40">
        <v>53.1</v>
      </c>
      <c r="D14" s="41">
        <v>0</v>
      </c>
      <c r="E14" s="42">
        <v>126.19300000000001</v>
      </c>
      <c r="F14" s="42">
        <v>0</v>
      </c>
      <c r="G14" s="40">
        <v>126.354</v>
      </c>
      <c r="H14" s="41">
        <v>0</v>
      </c>
      <c r="I14" s="42">
        <v>211.06699999999998</v>
      </c>
      <c r="J14" s="42">
        <v>0</v>
      </c>
      <c r="K14" s="40">
        <f t="shared" si="0"/>
        <v>67.04417746964873</v>
      </c>
      <c r="L14" s="43" t="s">
        <v>18</v>
      </c>
      <c r="M14" s="42">
        <f>+((I14*100/C14)-100)</f>
        <v>297.4896421845574</v>
      </c>
      <c r="N14" s="44" t="s">
        <v>18</v>
      </c>
      <c r="O14" s="24"/>
      <c r="P14" s="32"/>
      <c r="Q14" s="32"/>
      <c r="R14" s="32"/>
      <c r="S14" s="32"/>
      <c r="T14" s="32"/>
    </row>
    <row r="15" spans="2:23" x14ac:dyDescent="0.25">
      <c r="B15" s="45" t="s">
        <v>13</v>
      </c>
      <c r="C15" s="27">
        <v>31.36</v>
      </c>
      <c r="D15" s="28">
        <v>0</v>
      </c>
      <c r="E15" s="29">
        <v>104.986</v>
      </c>
      <c r="F15" s="29">
        <v>0</v>
      </c>
      <c r="G15" s="27">
        <v>104.137</v>
      </c>
      <c r="H15" s="28">
        <v>0</v>
      </c>
      <c r="I15" s="29">
        <v>183.52699999999999</v>
      </c>
      <c r="J15" s="29">
        <v>0</v>
      </c>
      <c r="K15" s="27">
        <f t="shared" si="0"/>
        <v>76.236112044710296</v>
      </c>
      <c r="L15" s="30" t="s">
        <v>18</v>
      </c>
      <c r="M15" s="29">
        <f t="shared" ref="M15:N28" si="2">+((I15*100/C15)-100)</f>
        <v>485.22640306122446</v>
      </c>
      <c r="N15" s="31" t="s">
        <v>18</v>
      </c>
      <c r="O15" s="24"/>
      <c r="Q15" s="24"/>
      <c r="R15" s="24"/>
    </row>
    <row r="16" spans="2:23" x14ac:dyDescent="0.25">
      <c r="B16" s="46" t="s">
        <v>14</v>
      </c>
      <c r="C16" s="47">
        <v>21.74</v>
      </c>
      <c r="D16" s="48">
        <v>0</v>
      </c>
      <c r="E16" s="49">
        <v>21.207000000000001</v>
      </c>
      <c r="F16" s="49">
        <v>0</v>
      </c>
      <c r="G16" s="47">
        <v>22.216999999999999</v>
      </c>
      <c r="H16" s="48">
        <v>0</v>
      </c>
      <c r="I16" s="49">
        <v>27.54</v>
      </c>
      <c r="J16" s="49">
        <v>0</v>
      </c>
      <c r="K16" s="47">
        <f t="shared" si="0"/>
        <v>23.959130395642987</v>
      </c>
      <c r="L16" s="50" t="s">
        <v>18</v>
      </c>
      <c r="M16" s="49">
        <f t="shared" si="2"/>
        <v>26.678932842686308</v>
      </c>
      <c r="N16" s="51" t="s">
        <v>18</v>
      </c>
      <c r="O16" s="24"/>
      <c r="Q16" s="24"/>
      <c r="R16" s="24"/>
    </row>
    <row r="17" spans="2:20" s="25" customFormat="1" x14ac:dyDescent="0.25">
      <c r="B17" s="18" t="s">
        <v>19</v>
      </c>
      <c r="C17" s="19">
        <v>4459.7879999999996</v>
      </c>
      <c r="D17" s="20">
        <v>5269.1890000000003</v>
      </c>
      <c r="E17" s="21">
        <v>2096.1709999999998</v>
      </c>
      <c r="F17" s="21">
        <v>324.38</v>
      </c>
      <c r="G17" s="19">
        <v>1500.41</v>
      </c>
      <c r="H17" s="20">
        <v>1578.4</v>
      </c>
      <c r="I17" s="21">
        <v>2150.0860000000002</v>
      </c>
      <c r="J17" s="21">
        <v>2455.06</v>
      </c>
      <c r="K17" s="19">
        <f t="shared" si="0"/>
        <v>43.299898027872388</v>
      </c>
      <c r="L17" s="22">
        <f t="shared" si="0"/>
        <v>55.541054232133803</v>
      </c>
      <c r="M17" s="21">
        <f t="shared" si="2"/>
        <v>-51.789502101893618</v>
      </c>
      <c r="N17" s="23">
        <f t="shared" si="2"/>
        <v>-53.407251096895557</v>
      </c>
      <c r="O17" s="24"/>
      <c r="P17" s="32"/>
      <c r="Q17" s="32"/>
      <c r="R17" s="32"/>
      <c r="S17" s="32"/>
      <c r="T17" s="32"/>
    </row>
    <row r="18" spans="2:20" x14ac:dyDescent="0.25">
      <c r="B18" s="45" t="s">
        <v>13</v>
      </c>
      <c r="C18" s="27">
        <v>375.07799999999997</v>
      </c>
      <c r="D18" s="28">
        <v>76.58</v>
      </c>
      <c r="E18" s="29">
        <v>311.44400000000002</v>
      </c>
      <c r="F18" s="29">
        <v>0</v>
      </c>
      <c r="G18" s="27">
        <v>94.745999999999995</v>
      </c>
      <c r="H18" s="28">
        <v>0</v>
      </c>
      <c r="I18" s="29">
        <v>273.57600000000002</v>
      </c>
      <c r="J18" s="29">
        <v>0</v>
      </c>
      <c r="K18" s="27">
        <f t="shared" si="0"/>
        <v>188.74675448040028</v>
      </c>
      <c r="L18" s="30" t="s">
        <v>18</v>
      </c>
      <c r="M18" s="29">
        <f t="shared" si="2"/>
        <v>-27.06157119319181</v>
      </c>
      <c r="N18" s="31" t="s">
        <v>18</v>
      </c>
      <c r="O18" s="24"/>
      <c r="Q18" s="24"/>
      <c r="R18" s="24"/>
    </row>
    <row r="19" spans="2:20" x14ac:dyDescent="0.25">
      <c r="B19" s="33" t="s">
        <v>14</v>
      </c>
      <c r="C19" s="34">
        <v>525.50400000000002</v>
      </c>
      <c r="D19" s="35">
        <v>1730.8150000000001</v>
      </c>
      <c r="E19" s="36">
        <v>1006.6399999999999</v>
      </c>
      <c r="F19" s="36">
        <v>26.54</v>
      </c>
      <c r="G19" s="34">
        <v>480.83600000000001</v>
      </c>
      <c r="H19" s="35">
        <v>113.9</v>
      </c>
      <c r="I19" s="36">
        <v>827.84900000000005</v>
      </c>
      <c r="J19" s="36">
        <v>239.7</v>
      </c>
      <c r="K19" s="34">
        <f t="shared" si="0"/>
        <v>72.168681213553072</v>
      </c>
      <c r="L19" s="37">
        <f t="shared" si="0"/>
        <v>110.44776119402985</v>
      </c>
      <c r="M19" s="36">
        <f t="shared" si="2"/>
        <v>57.534290890269176</v>
      </c>
      <c r="N19" s="38">
        <f t="shared" si="2"/>
        <v>-86.151032894907885</v>
      </c>
      <c r="O19" s="24"/>
      <c r="Q19" s="24"/>
      <c r="R19" s="24"/>
    </row>
    <row r="20" spans="2:20" x14ac:dyDescent="0.25">
      <c r="B20" s="46" t="s">
        <v>20</v>
      </c>
      <c r="C20" s="47">
        <v>3559.2060000000001</v>
      </c>
      <c r="D20" s="48">
        <v>3461.7939999999999</v>
      </c>
      <c r="E20" s="49">
        <v>778.08699999999999</v>
      </c>
      <c r="F20" s="49">
        <v>297.83999999999997</v>
      </c>
      <c r="G20" s="47">
        <v>924.82799999999997</v>
      </c>
      <c r="H20" s="48">
        <v>1464.5</v>
      </c>
      <c r="I20" s="49">
        <v>1048.6610000000001</v>
      </c>
      <c r="J20" s="49">
        <v>2215.36</v>
      </c>
      <c r="K20" s="52">
        <f t="shared" si="0"/>
        <v>13.389841138027833</v>
      </c>
      <c r="L20" s="50">
        <f t="shared" si="0"/>
        <v>51.27074086719017</v>
      </c>
      <c r="M20" s="51">
        <f t="shared" si="2"/>
        <v>-70.536659018893545</v>
      </c>
      <c r="N20" s="51">
        <f t="shared" si="2"/>
        <v>-36.005435332085035</v>
      </c>
      <c r="O20" s="24"/>
      <c r="Q20" s="24"/>
      <c r="R20" s="24"/>
    </row>
    <row r="21" spans="2:20" x14ac:dyDescent="0.25">
      <c r="B21" s="33" t="s">
        <v>21</v>
      </c>
      <c r="C21" s="34">
        <v>35.799999999999997</v>
      </c>
      <c r="D21" s="35">
        <v>15.84</v>
      </c>
      <c r="E21" s="36">
        <v>681.80200000000002</v>
      </c>
      <c r="F21" s="36">
        <v>0</v>
      </c>
      <c r="G21" s="34">
        <v>127.925</v>
      </c>
      <c r="H21" s="35">
        <v>44.475000000000001</v>
      </c>
      <c r="I21" s="36">
        <v>645.78800000000001</v>
      </c>
      <c r="J21" s="36">
        <v>0</v>
      </c>
      <c r="K21" s="53">
        <f t="shared" si="0"/>
        <v>404.81766660152437</v>
      </c>
      <c r="L21" s="37" t="s">
        <v>18</v>
      </c>
      <c r="M21" s="38">
        <f t="shared" si="2"/>
        <v>1703.8770949720672</v>
      </c>
      <c r="N21" s="38" t="s">
        <v>18</v>
      </c>
      <c r="O21" s="24"/>
      <c r="Q21" s="24"/>
      <c r="R21" s="24"/>
    </row>
    <row r="22" spans="2:20" x14ac:dyDescent="0.25">
      <c r="B22" s="33" t="s">
        <v>22</v>
      </c>
      <c r="C22" s="34">
        <v>77.34</v>
      </c>
      <c r="D22" s="35">
        <v>295.66000000000003</v>
      </c>
      <c r="E22" s="36">
        <v>0</v>
      </c>
      <c r="F22" s="36">
        <v>995.03</v>
      </c>
      <c r="G22" s="34">
        <v>86.674000000000007</v>
      </c>
      <c r="H22" s="35">
        <v>0</v>
      </c>
      <c r="I22" s="36">
        <v>9.2949999999999999</v>
      </c>
      <c r="J22" s="36">
        <v>0</v>
      </c>
      <c r="K22" s="53">
        <f>+((I22*100/G22)-100)</f>
        <v>-89.27590742321803</v>
      </c>
      <c r="L22" s="37" t="s">
        <v>18</v>
      </c>
      <c r="M22" s="38">
        <f t="shared" si="2"/>
        <v>-87.98163951383502</v>
      </c>
      <c r="N22" s="38" t="s">
        <v>18</v>
      </c>
      <c r="O22" s="24"/>
      <c r="Q22" s="24"/>
      <c r="R22" s="24"/>
    </row>
    <row r="23" spans="2:20" x14ac:dyDescent="0.25">
      <c r="B23" s="33" t="s">
        <v>23</v>
      </c>
      <c r="C23" s="34">
        <v>264.62799999999999</v>
      </c>
      <c r="D23" s="35">
        <v>1029.8720000000001</v>
      </c>
      <c r="E23" s="36">
        <v>575.06299999999999</v>
      </c>
      <c r="F23" s="36">
        <v>655.73</v>
      </c>
      <c r="G23" s="34">
        <v>471.94799999999998</v>
      </c>
      <c r="H23" s="35">
        <v>586.43200000000002</v>
      </c>
      <c r="I23" s="36">
        <v>990.60400000000004</v>
      </c>
      <c r="J23" s="36">
        <v>631.98800000000006</v>
      </c>
      <c r="K23" s="53">
        <f t="shared" si="0"/>
        <v>109.8968530431319</v>
      </c>
      <c r="L23" s="37">
        <f t="shared" si="0"/>
        <v>7.7683346065699084</v>
      </c>
      <c r="M23" s="38">
        <f t="shared" si="2"/>
        <v>274.33831642910053</v>
      </c>
      <c r="N23" s="38">
        <f t="shared" si="2"/>
        <v>-38.634315720788607</v>
      </c>
      <c r="O23" s="24"/>
      <c r="Q23" s="24"/>
      <c r="R23" s="24"/>
    </row>
    <row r="24" spans="2:20" x14ac:dyDescent="0.25">
      <c r="B24" s="33" t="s">
        <v>24</v>
      </c>
      <c r="C24" s="34">
        <v>1153.442</v>
      </c>
      <c r="D24" s="35">
        <v>755.505</v>
      </c>
      <c r="E24" s="36">
        <v>0</v>
      </c>
      <c r="F24" s="36">
        <v>740.48</v>
      </c>
      <c r="G24" s="34">
        <v>120.839</v>
      </c>
      <c r="H24" s="35">
        <v>471.68</v>
      </c>
      <c r="I24" s="36">
        <v>83.251000000000005</v>
      </c>
      <c r="J24" s="36">
        <v>236.8</v>
      </c>
      <c r="K24" s="53">
        <f t="shared" ref="K24:L36" si="3">+((I24*100/G24)-100)</f>
        <v>-31.105851587649681</v>
      </c>
      <c r="L24" s="37">
        <f t="shared" si="3"/>
        <v>-49.796472184531886</v>
      </c>
      <c r="M24" s="38">
        <f t="shared" si="2"/>
        <v>-92.782385243471282</v>
      </c>
      <c r="N24" s="38">
        <f t="shared" si="2"/>
        <v>-68.65672629565654</v>
      </c>
      <c r="O24" s="24"/>
      <c r="Q24" s="24"/>
      <c r="R24" s="24"/>
    </row>
    <row r="25" spans="2:20" x14ac:dyDescent="0.25">
      <c r="B25" s="45" t="s">
        <v>25</v>
      </c>
      <c r="C25" s="27">
        <v>1105.067</v>
      </c>
      <c r="D25" s="28">
        <v>52.66</v>
      </c>
      <c r="E25" s="29">
        <v>119.104</v>
      </c>
      <c r="F25" s="29">
        <v>163.79</v>
      </c>
      <c r="G25" s="27">
        <v>703.40599999999995</v>
      </c>
      <c r="H25" s="28">
        <v>996.14</v>
      </c>
      <c r="I25" s="29">
        <v>555.37099999999998</v>
      </c>
      <c r="J25" s="29">
        <v>324.42</v>
      </c>
      <c r="K25" s="54">
        <f t="shared" si="3"/>
        <v>-21.045455967108609</v>
      </c>
      <c r="L25" s="30">
        <f t="shared" si="3"/>
        <v>-67.43228863412773</v>
      </c>
      <c r="M25" s="31">
        <f t="shared" si="2"/>
        <v>-49.743228238649785</v>
      </c>
      <c r="N25" s="31">
        <f t="shared" si="2"/>
        <v>516.06532472464869</v>
      </c>
      <c r="O25" s="24"/>
      <c r="Q25" s="24"/>
      <c r="R25" s="24"/>
    </row>
    <row r="26" spans="2:20" x14ac:dyDescent="0.25">
      <c r="B26" s="33" t="s">
        <v>26</v>
      </c>
      <c r="C26" s="34">
        <v>232.64</v>
      </c>
      <c r="D26" s="35">
        <v>0</v>
      </c>
      <c r="E26" s="36">
        <v>1665.46</v>
      </c>
      <c r="F26" s="36">
        <v>110.73</v>
      </c>
      <c r="G26" s="34">
        <v>988.83699999999999</v>
      </c>
      <c r="H26" s="35">
        <v>26.36</v>
      </c>
      <c r="I26" s="36">
        <v>1230.845</v>
      </c>
      <c r="J26" s="36">
        <v>213.36</v>
      </c>
      <c r="K26" s="53">
        <f t="shared" si="3"/>
        <v>24.474003298824783</v>
      </c>
      <c r="L26" s="37">
        <f t="shared" si="3"/>
        <v>709.40819423368737</v>
      </c>
      <c r="M26" s="38">
        <f t="shared" si="2"/>
        <v>429.07711485557093</v>
      </c>
      <c r="N26" s="38" t="s">
        <v>18</v>
      </c>
      <c r="O26" s="24"/>
      <c r="Q26" s="24"/>
      <c r="R26" s="24"/>
    </row>
    <row r="27" spans="2:20" x14ac:dyDescent="0.25">
      <c r="B27" s="33" t="s">
        <v>27</v>
      </c>
      <c r="C27" s="34">
        <v>610.98599999999999</v>
      </c>
      <c r="D27" s="35">
        <v>5227.51</v>
      </c>
      <c r="E27" s="36">
        <v>3386.7979999999998</v>
      </c>
      <c r="F27" s="36">
        <v>14630.88</v>
      </c>
      <c r="G27" s="34">
        <v>2308.7440000000001</v>
      </c>
      <c r="H27" s="35">
        <v>2172.8000000000002</v>
      </c>
      <c r="I27" s="36">
        <v>1440.0149999999999</v>
      </c>
      <c r="J27" s="36">
        <v>2803.66</v>
      </c>
      <c r="K27" s="53">
        <f t="shared" si="3"/>
        <v>-37.627775101960204</v>
      </c>
      <c r="L27" s="37">
        <f t="shared" si="3"/>
        <v>29.034425625920449</v>
      </c>
      <c r="M27" s="38">
        <f t="shared" si="2"/>
        <v>135.68706975282578</v>
      </c>
      <c r="N27" s="38">
        <f t="shared" si="2"/>
        <v>-46.367199680153654</v>
      </c>
      <c r="O27" s="24"/>
      <c r="Q27" s="24"/>
      <c r="R27" s="24"/>
    </row>
    <row r="28" spans="2:20" x14ac:dyDescent="0.25">
      <c r="B28" s="33" t="s">
        <v>28</v>
      </c>
      <c r="C28" s="34">
        <v>0</v>
      </c>
      <c r="D28" s="35">
        <v>0</v>
      </c>
      <c r="E28" s="36">
        <v>0</v>
      </c>
      <c r="F28" s="36">
        <v>0</v>
      </c>
      <c r="G28" s="34">
        <v>118.587</v>
      </c>
      <c r="H28" s="35">
        <v>0</v>
      </c>
      <c r="I28" s="36">
        <v>0</v>
      </c>
      <c r="J28" s="36">
        <v>0</v>
      </c>
      <c r="K28" s="53" t="s">
        <v>18</v>
      </c>
      <c r="L28" s="37" t="s">
        <v>18</v>
      </c>
      <c r="M28" s="38" t="s">
        <v>18</v>
      </c>
      <c r="N28" s="38" t="s">
        <v>18</v>
      </c>
      <c r="O28" s="24"/>
      <c r="Q28" s="24"/>
      <c r="R28" s="24"/>
    </row>
    <row r="29" spans="2:20" x14ac:dyDescent="0.25">
      <c r="B29" s="55" t="s">
        <v>29</v>
      </c>
      <c r="C29" s="56">
        <v>38252.709000000003</v>
      </c>
      <c r="D29" s="57">
        <v>54285.62</v>
      </c>
      <c r="E29" s="57">
        <v>50381.13</v>
      </c>
      <c r="F29" s="57">
        <v>70571.733999999997</v>
      </c>
      <c r="G29" s="57">
        <v>41366.951000000001</v>
      </c>
      <c r="H29" s="57">
        <v>20067.432000000001</v>
      </c>
      <c r="I29" s="57">
        <v>41946.493999999999</v>
      </c>
      <c r="J29" s="57">
        <v>29202.917999999998</v>
      </c>
      <c r="K29" s="57">
        <f>+((I29*100/G29)-100)</f>
        <v>1.4009807007531094</v>
      </c>
      <c r="L29" s="57">
        <f>+((J29*100/H29)-100)</f>
        <v>45.523941478909705</v>
      </c>
      <c r="M29" s="57">
        <f>+((I29*100/C29)-100)</f>
        <v>9.6562703572183324</v>
      </c>
      <c r="N29" s="58">
        <f>+((J29*100/D29)-100)</f>
        <v>-46.205057619310608</v>
      </c>
    </row>
    <row r="30" spans="2:20" x14ac:dyDescent="0.25">
      <c r="B30" s="18"/>
      <c r="C30" s="21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2:20" x14ac:dyDescent="0.25">
      <c r="B31" s="60" t="s">
        <v>30</v>
      </c>
      <c r="C31" s="61"/>
      <c r="D31" s="61"/>
      <c r="E31" s="61"/>
      <c r="F31" s="61"/>
      <c r="G31" s="61"/>
      <c r="H31" s="61"/>
      <c r="I31" s="61"/>
      <c r="J31" s="61"/>
      <c r="K31" s="60"/>
      <c r="L31" s="62"/>
      <c r="M31" s="62"/>
      <c r="N31" s="62"/>
    </row>
    <row r="32" spans="2:20" ht="15" customHeight="1" x14ac:dyDescent="0.25">
      <c r="B32" s="63" t="s">
        <v>31</v>
      </c>
      <c r="C32" s="63"/>
      <c r="D32" s="63"/>
      <c r="E32" s="63"/>
      <c r="F32" s="64"/>
      <c r="G32" s="65"/>
      <c r="H32" s="65"/>
      <c r="I32" s="65"/>
      <c r="J32" s="65"/>
      <c r="K32" s="66"/>
      <c r="L32" s="24"/>
      <c r="M32" s="24"/>
      <c r="N32" s="24"/>
    </row>
    <row r="33" spans="2:14" x14ac:dyDescent="0.25">
      <c r="B33" s="63" t="s">
        <v>32</v>
      </c>
      <c r="C33" s="63"/>
      <c r="D33" s="63"/>
      <c r="E33" s="63"/>
      <c r="F33" s="64"/>
      <c r="G33" s="67"/>
      <c r="H33" s="66"/>
      <c r="I33" s="66"/>
      <c r="J33" s="66"/>
      <c r="K33" s="68"/>
      <c r="L33" s="24"/>
      <c r="M33" s="24"/>
      <c r="N33" s="24"/>
    </row>
    <row r="34" spans="2:14" ht="15" customHeight="1" x14ac:dyDescent="0.25">
      <c r="B34" s="69" t="s">
        <v>33</v>
      </c>
      <c r="C34" s="70"/>
      <c r="D34" s="70"/>
      <c r="E34" s="70"/>
      <c r="F34" s="70"/>
      <c r="G34" s="70"/>
      <c r="H34" s="70"/>
      <c r="I34" s="70"/>
      <c r="J34" s="70"/>
      <c r="K34" s="71"/>
      <c r="M34" s="62"/>
      <c r="N34" s="62"/>
    </row>
    <row r="35" spans="2:14" x14ac:dyDescent="0.25">
      <c r="C35" s="24"/>
      <c r="D35" s="24"/>
      <c r="K35" s="72" t="s">
        <v>34</v>
      </c>
      <c r="L35" s="72"/>
      <c r="M35" s="72"/>
      <c r="N35" s="72"/>
    </row>
    <row r="36" spans="2:14" x14ac:dyDescent="0.25">
      <c r="I36" s="73" t="s">
        <v>35</v>
      </c>
      <c r="J36" s="73"/>
      <c r="K36" s="73"/>
      <c r="L36" s="73"/>
      <c r="M36" s="73"/>
      <c r="N36" s="73"/>
    </row>
  </sheetData>
  <mergeCells count="26">
    <mergeCell ref="L6:L7"/>
    <mergeCell ref="M6:M7"/>
    <mergeCell ref="N6:N7"/>
    <mergeCell ref="B34:K34"/>
    <mergeCell ref="K35:N3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10_12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2026-03-26T07:16:23Z</dcterms:created>
  <dcterms:modified xsi:type="dcterms:W3CDTF">2026-03-26T07:17:42Z</dcterms:modified>
</cp:coreProperties>
</file>