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FD4DF101-8853-4A08-AFDB-0D97EE9324C9}" xr6:coauthVersionLast="47" xr6:coauthVersionMax="47" xr10:uidLastSave="{00000000-0000-0000-0000-000000000000}"/>
  <bookViews>
    <workbookView xWindow="-120" yWindow="-120" windowWidth="29040" windowHeight="17640" xr2:uid="{EACABADF-EC96-45C6-A3DA-B9988389AD9B}"/>
  </bookViews>
  <sheets>
    <sheet name="3_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N27" i="1"/>
  <c r="M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M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N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<sst xmlns="http://schemas.openxmlformats.org/spreadsheetml/2006/main" count="76" uniqueCount="37">
  <si>
    <t xml:space="preserve">Grūdų  ir aliejinių augalų sėklų  supirkimo kiekių suvestinė ataskaita (2026 m. 3 – 5 sav.) pagal GS-1*, t </t>
  </si>
  <si>
    <t xml:space="preserve">                      Data
Grūdai</t>
  </si>
  <si>
    <t>Pokytis, %</t>
  </si>
  <si>
    <t>5 sav.  (01 27 –  02 02)</t>
  </si>
  <si>
    <t>3  sav.  (01 12–18)</t>
  </si>
  <si>
    <t>4  sav.  (01 19–25)</t>
  </si>
  <si>
    <t>5  sav.  (01 26–02 01)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</si>
  <si>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</si>
  <si>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</si>
  <si>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</si>
  <si>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</si>
  <si>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</si>
  <si>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</si>
  <si>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</si>
  <si>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</si>
  <si>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</si>
  <si>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</si>
  <si>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</si>
  <si>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</si>
  <si>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</si>
  <si>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</si>
  <si>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</si>
  <si>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</si>
  <si>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</si>
  <si>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</si>
  <si>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</si>
  <si>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</si>
  <si>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</si>
  <si>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</si>
  <si>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</si>
  <si>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</si>
  <si>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</si>
  <si>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5 savaitę su  4 savaite</t>
  </si>
  <si>
    <t>*** lyginant 2026 m. 5 savaitę su  2025 m. 5 savaite</t>
  </si>
  <si>
    <t>Pastaba: grūdų bei aliejinių augalų sėklų 3 ir 4 savaičių supirkimo kiekiai patikslinti  2026-02-05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</si>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</sst>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E80657E-95A7-4D67-924A-3F1FAA08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9A1A0F8-FF98-46F9-B52C-F1AE7AC2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7924B4F-8ACC-443E-A23D-CBC01CECD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3542A11-50CC-435C-A00E-A66946AC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DD9117DF-6AA9-4794-A6E0-206BB71F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516CDF65-D918-4637-ADD0-08D131C5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8A687D0-007D-4ED2-8182-779B771E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0841801-2CD3-4DDD-93DB-86C71AE0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8C9E3382-EA36-417B-AAC3-3AA8AC46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210AE55-73C4-4397-B163-5D679D1F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382D201-5538-48CF-AC99-D1AF4FD7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BF5F587-C4FE-4A72-B306-989E9C89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9748D09-4450-44EB-AFBF-A2F999A4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0871A78F-CBAE-4E80-AFA0-72990251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A0CA852-FC0E-46BD-B417-32813650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08EABFC-9881-48A1-9413-7B4C72356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1BC03DC-B91B-4585-AA34-430DF88C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2C824C06-DAFB-433B-A001-504965EE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7315199A-5238-46E4-BB7A-7ED9CB1F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734D05B-19BE-4107-AF54-1E59009A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A2B1CA07-5E38-44DB-ADD8-83D171D1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D50A892E-F59D-4419-BB39-84953F41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E3B47403-9B16-47C6-ACB0-DAE28449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FA98C627-03FE-45D8-8584-9BCADCE9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A42C1C06-1D10-43B1-9DF3-F3A37B32F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80B25360-619D-40E7-9BDA-34C28E51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85501B9-A226-4B5F-BBED-3C1FC3B2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F318726-6E5A-4274-ABA3-2DE76FC1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2FE7E11C-5A7F-4DD8-9826-764563F0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B51BA6D0-6143-4B0D-809C-C33C434A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E24F5A44-4479-443B-AA02-D19E187B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1BECEA63-BB80-410C-9DD1-3E28B150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4F16797-F2AD-4513-8668-BEEAA4B2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13BFEB6F-32F8-4051-954D-F7E1BEDA1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4598E820-7C7D-49B9-B885-A6A74CE3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CA85C929-0E75-45DB-B956-972EB0F9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8C1B581E-6556-43C2-808E-DA08293D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AA0E810-3F53-4D45-8B68-F95DAF78A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BE9A9EB-F4DF-4BBA-BAD1-F09BF92E4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B9B4DF7-7A89-49C3-984B-3710DC30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D5D2BA4-5E8C-453C-9D5A-EB3F91D77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AB24CE5-1E0B-499B-A711-E0F15938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A1C66A6-2686-4CF3-9C03-6DC4E632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9C893A5-B31C-4249-A86A-36E2BEE4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DA48E05-C632-466E-81F7-8ABA8347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C54F37CD-E535-4843-95C9-D6B56DD1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97541271-FA2D-4DB4-9B38-50461CD72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C2CCD6F-6F81-41FA-BE4B-05E47D0F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892EEAA-43CB-4C5C-B6F0-F06B6D6A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0374E2E-D339-44C3-AE97-4E7517DF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EF162B0-D052-4C8A-BD49-61B27F66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7968052-EDC6-4E4B-AE89-E988AD6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C256984-11BD-401D-A25E-8C2E8095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41C4A3B-8016-44CA-9683-4D4BF1CC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672CB50F-D7EC-4B4B-9CC7-18469C69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2577FC02-DEFA-4805-9CCC-AC03C267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D12AF14E-5B1B-490A-949F-87E8DA07A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66EF1A43-56F3-4E2E-AD64-B9FD5A4E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61696158-75E7-4E35-88FB-BF488FD0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12FD4ED-3D6A-4137-B109-53E6E50FC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7D8B0CED-F3E4-474B-990C-02065876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228AFE2-1546-4350-9B10-9167481D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BDCA0E1C-C490-4AE2-BA27-BC65491A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43EC3DD-9EA3-48E9-A829-396988AD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8375D5D-8F0D-415F-A577-86EEABF6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48CE3EB5-5175-4A29-87F7-BE07C961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5910607A-5DB0-4CB7-8C75-06266102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D675CF06-6866-4BC0-8A0A-4937BFAF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2CB04D3-5BD2-48E1-A86C-9F5EFE530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BBBA01C8-4354-4E77-A15C-43259BC1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970FA10-904C-44B1-992C-9FBA90E4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114CD23A-9D43-439C-B7F3-55C3CC21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AEBD64F8-FE83-4578-96EE-CD85518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14CC3F6B-D3F7-4509-8E0D-30338EC6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EB0C258D-667C-4C5C-A623-9BB5CC43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4412B016-0104-431B-B7E5-564FBCB0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78CBC15-E0FC-401C-AAEA-75A588FD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403D5E6-10BE-4098-8BD9-CD0BD7D7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1626FF3A-E467-4C2E-A275-C9CC7827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695B73AA-6385-42F9-81A4-5DD0DFCF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97CF7362-824B-4D0E-8096-D0CF28D43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FEDAEF7E-4663-4C93-B314-1646E5FD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43B6A223-90B3-44CA-94F2-89DF918E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513B84B-AB6F-4275-B725-7E483677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13EE861B-AC92-46E1-80E8-20C41F1D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DBB96D48-4DFF-49CE-8116-BD8946F5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7189A0E8-6697-4818-B7C0-B6A21F02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A48047C7-5BF3-4E9B-8848-34A50974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9AE22546-DCAE-4B1E-809D-B8A390D3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36D1CE48-6A95-4133-BD49-5286F725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3B70F67-05B5-482F-9AD4-AF242189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B9575E7-2846-42FE-A0A6-5C9A02FC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85D2195-AF97-4B79-910C-234FD4696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762CFB6A-20D6-40E2-9CF7-8195E641C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2446399-DE7D-4C23-A9D1-4781AEF9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8AA39CDB-A4A1-4DD0-861A-044783E2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7267FBA9-2DC4-4259-BFF3-560E6DAA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E5A1706-54B2-4F59-9649-C0743DF3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2FD73BF1-390E-46A4-A8BA-10B176B3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0E3AC13D-BA8D-4DAC-8EE5-077B133B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34E6E94-AA72-46E2-839E-3C66C9BD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3A90349C-E7A8-4AD2-83E7-9095DB6A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BC5AFA70-AFA9-4CC9-8335-B338418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C4A192D9-A335-4E9B-BEB6-43DF50B1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B3B3E8EA-6227-4F47-A944-717D7D64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61604C3A-D418-416D-8323-74718B90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B4CC88E-0972-43D9-8578-47ED6B7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6ADAFEB-13D2-4DC7-A471-078A051C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B966988-3785-4823-8ADF-FEA0C5EF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0E30B009-00B2-44B1-BFBA-994FB4D8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F8A6EC09-DAB7-4A09-B711-09F37037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5F165A91-2FB5-40A4-A0B9-5D17863F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23E9D2DD-BC3D-432A-A054-BE3AA0BDE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FA169CB-E4A0-454F-AF1E-C0DA8DCB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7C904174-49C9-44AB-A3AC-55E5F8CE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0E87ECE8-2431-4457-97B3-DEF31080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2A2A3074-FF8E-4FDB-A7DB-5EFB1FA0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27849254-69D3-4598-B7B2-B6D55E73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CD1EA121-CDED-4BD7-8F2D-16A6E392C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C5ED099C-FAA4-4FB4-9D95-B7D5ECBF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25E23227-8CB0-442E-A753-0B2D421D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CD33ED5C-955B-40BD-AD36-DF1E3EF8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938256A0-699C-4D4F-9EF5-776B3930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68215485-91E4-40BE-AD95-E5EE824C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D9634DBD-9D13-49B3-A083-D631F629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5FE8E85-30DC-4D36-8E00-BF13E0756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A50FE93B-A3C2-46F7-932B-63387FBD5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628DC98-BA67-4CC8-A563-2116CC01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3F1F2752-F12B-4F00-8677-F14C924C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0CEE816-8D14-4050-868B-9C5BEA96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0C7A708C-A4D2-4D46-B5F5-D5E8FA06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488F477F-5F2C-45F5-909D-703FF9F5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0494CC8C-8869-4B97-A813-709FB447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F4BAE2D8-4EC4-4D1A-9253-A4CDC779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5F90D48A-2A5A-499A-8D01-888DA6C5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A0FC7F84-E8B7-4FC6-9266-FF5F70A4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2E97FCA-A9FD-4955-9A35-E22C6A03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83C89A40-987F-4911-A154-885006B1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C2B689CD-3D3F-4C79-9984-C64425A2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1794C6B-6545-40A3-A302-A0B61E99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993CA80-AC5C-497A-833F-3A2F7BF1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8E13DFD-5E82-446B-8C95-6AF590FD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1029EC0-7915-446E-8C30-8F3C62B6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022E6BFD-9694-4E7B-A308-04D61628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CF5A2E6C-BB8E-4EF5-BB65-50066A169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348930D9-FEA4-4122-8D21-3F3C3C15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11A05DB-7A23-496A-BD6B-E50A469D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69080ACF-824A-4218-8BB1-15880ED6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877EE441-C4B5-4520-8854-28A2411C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DD6E73D7-644B-4271-8F05-4C6F0CB2E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BD81F696-34F8-4455-BBBA-266AC6B5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7C34DCEE-D6A1-4E9F-852F-AC574AEE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187B588C-B983-4256-8E25-DEB28586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7683527D-49F5-481F-9306-F43C381F0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1902387-F8F0-4DBE-8CA4-24E7DFB4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74D8B21-1CA5-4C4A-9EF2-B4EF4D1F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E22B5C30-D1B8-41CE-8441-1D543055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9F95204-1547-42CE-A932-68EE24A62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EF81D0E5-59B6-4747-8227-299251B4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35B89B61-B5AA-4F43-AA66-7CEC9961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EF10A258-DE04-4813-9EB4-1263F574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7E147151-9EE1-40E9-9215-03819CF5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7BD7283-71FF-4C8E-B942-0A80E170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7AA50A66-38D3-42E0-A18F-C8D57E46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D140B13-EDDF-45C8-A367-899CC72F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E88F6CB1-BA26-4CBE-B9C3-7E2D8431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3900EC50-5668-4435-A01D-1B4D36C1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757571D1-9FAC-4968-A208-E836FD89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744BE2C8-C3DF-42B1-9216-037F7EFF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089959E5-DE0F-4C63-BE80-1915B2FA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231DC4AE-94C1-4EC7-82D4-E3703AA0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E10EC3C-D4F7-45A9-817D-D98D0256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E7F7181E-D43E-4F01-BB21-D767A6A4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E4DE3AC5-8DD5-4FFC-99F5-A0BA7C2C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D982C6B-EEAA-47F2-A9A0-CC70640E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337C271-E528-497A-9D2A-D29F3149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2FD1EC4-1CC1-4C4D-AC79-05A890D4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C083DD3-5D42-4822-A841-62D178A40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3C27F9F-ED35-4A16-BE0D-DBDD973E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2DED6EFD-5F17-4BDE-9448-BD6C8310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707EB8B-9C9A-453D-8E70-FFDF6306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90CCA97-1395-4564-8FD1-B6180231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26B2CF04-DD57-4DDE-84D3-5369E198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3C74A108-A2B3-49B0-9959-C25175B9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25DB9344-B2D4-409F-B9CE-63801E96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0BFA7436-E0B6-4325-AFFB-BFBB7929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31F80E8C-C68A-4366-8D3A-68F742AC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D96EA914-87C3-4EDE-B8A0-1BB55A09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82F47F6F-7C24-4CAB-B5ED-4229BB278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44D6D98A-7B1A-4DCE-9206-ED6E80FF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D1818AED-BC34-4A41-BCE4-24F725DF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9A4832F-6EBA-4AB9-B653-3FDB004FA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5D1AF9E-69D2-45BD-8DD0-8251C324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3E0E31FC-EFC8-4021-8A49-D252406C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FF462B45-CA4F-41A5-8615-482624FD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49AA08C-656D-45A9-9050-FD1FA2AD9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101DCFD6-ED61-404A-BA04-03F243F8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259FA2C3-38A6-445B-90C0-CA5409DA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5E51E6C-9F97-4824-A762-16F6CF2E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FC4387E3-E2DE-4CC2-BF0A-AF4684C0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4DCC10E-9370-470B-AA3B-8D35355A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C04476B-A64C-42D5-8AED-3EF021C5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12D538F-B426-440D-BDBC-DB7D7284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374CB1D-96EB-4699-9519-CE4F68D8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80E74183-2BB2-411C-AFB4-E0B2C3CA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6867E0D-C48E-4BDB-9E62-446E9CEE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E9A8591E-5AC0-46BC-80AD-EDB1EF61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7D9717DD-3420-473A-91C3-FFC3206C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FA665656-9831-4600-B637-35C34A3E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25EAD2E7-A756-4C4F-A3A5-F32E9D1FE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15F71E9-7096-4DBC-8BEF-12E4222FC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56DA3E5-F019-4112-A25D-F929F021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869CE25-184E-49F0-9E92-D52E89C6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8911758-A8B0-4739-9B54-8523F951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42C2DE4E-EDE4-4EC4-AF17-BBFF1A78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9F48F750-69CD-44CC-820E-F45FF6E0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88453D1F-D19B-4314-A91A-1B056A98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7B3BF43-A03C-41B8-97F5-8D7CAD9A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C17EC1D0-0883-46C9-9E7B-720582CFE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5BC2D32-02E9-4710-BC86-E703313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B0C059B1-585E-4765-BDDD-CF83AC32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C3C4B38-1FEA-4DD4-97BF-EEA89011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8CCDF31C-683D-47A0-A9C2-D15D5ADD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432759C2-8186-4055-92DF-5C3DA645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FDC852F4-BC8E-44A4-AC96-73874C68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99A9530-CB52-43F4-BDB5-24BA5AAC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843FFDF9-6DD2-4DA0-A46D-51BD2833D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B53AE051-68FE-467A-A5C5-39F456979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D2486BEC-5803-4E38-8591-671E6366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CFB5265-2DF4-4869-9ABE-6CC30788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ACA518D9-4B03-4ACC-8032-0EE822D6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3AAD2176-1592-4FA1-98E4-079CA3F6A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C696117C-5CD8-4CB0-ABBC-301B9BD4E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819237A-70B6-44FC-BDD2-D961DA5F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057F43A5-EC59-4255-94BD-B9557463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96C0C9E2-ACFA-44CD-92A1-7053C94B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49890B15-6703-4677-A367-A3A12C7A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75327F62-A4D2-4F73-B186-AD0A9F80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88A7CF71-AF38-4037-B0CD-19C0D409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81876645-96F3-4374-B3EC-EE424234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09AACE18-76AF-4F7B-A039-27E1D6EA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2AB1F35B-EDBA-4DC6-BE0D-A58A2C9C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AA7D6BB7-6C4A-4EB3-B923-10667DF9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42FCC85-8391-4501-AEE1-B7607373F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D9FF7CD2-233B-4BDD-A034-00A75D6D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6052996-2E3F-4A46-BE4D-89D6335E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F84E1B07-07F3-4A03-A1F8-973B5FAD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4C5E582-C5DF-42CD-986E-0FB668C6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6317A080-4811-427C-8F4D-4753FA44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B10392D6-69F8-478E-9BB0-8B3C35C9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A3815695-669B-4B17-9C08-3BB7DD06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214B753-63AD-4953-914B-946AFBAA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FDDE6B12-E148-4259-98B7-BE2F2C96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5EC4677-57ED-4C88-B538-2B815E2A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9E88DFC6-EB20-462E-828F-E1A39BF7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E2911B1A-44DB-4DE6-86BB-823E9DE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1B0CACF6-F723-4C2E-850B-99D116A8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F67E9629-F634-4707-90A1-78F48614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0C09B24E-1102-4E13-8CC1-31266606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0184D1E9-3A93-469B-BA3C-7B6E1F5D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7EDAD4B2-6ABD-4BB0-BA75-EE1B5AAB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40A7DEB-DFA3-4FF9-9C7F-4E4B06D9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43903A60-E70E-40B2-B5A1-17BCC02D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F3D20D9-8991-4D5F-A07E-A79DDBBF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DA606B8F-0859-4B98-A20A-5EA7E1FD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2358468-EC47-41C3-A7DE-83D7B5024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C290CBB3-2BE1-4307-9DFA-6C5E5E25A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9D96A233-4B22-41B7-9134-5B1BA595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AEC5B8D-F0AE-411E-A50C-9ED860EC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EA06DBB4-EAED-403B-9186-70D80A92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198EE1FD-1BE4-4B72-BCAC-1F5BCD38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A1A9599-26C3-4059-A789-64B1FD22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E0177ABA-C21C-4CB6-893C-C8BF63EF5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DC496735-2603-422F-97CE-CFA545BD6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C8DA689-AFE5-43CB-AD5B-D03CD9CC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3FFE88C1-C062-40C9-9DCC-4C7BF8F5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2389E2E8-3BF1-4405-95A2-32CC0D0F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5EFB21B-887B-480A-816C-D43224FF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BAD4438A-8864-4AF5-A354-A0B6B344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6D08D0A5-9089-4672-B187-984B52B4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6222ECDB-DFF2-4EA3-8DCD-CFB00629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AEC489A-3F16-4A1C-AB43-6666DA98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8C3E15C5-D337-48B8-929D-995F32AC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EC02A3A1-2A73-4C90-95F5-5D5F32D7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D876CAD1-14F4-43E0-8D8D-F3591A86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F1472878-170E-49F0-8BAF-0B75D59A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F7E8F3D6-5DF9-4B7F-8C00-C7C67FFD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B91092D-7575-40DB-BEAC-FC2B7AB1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4285D9EE-A4BE-4AE5-B93A-013C2C48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DEA0FEB-0E64-4FB3-B01D-033895F2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BDBB2638-9FDA-45BD-B91B-F91D9845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7B5199E3-D20F-42FA-A3E9-59F133CD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E4B92426-AE66-4FCA-9BF9-10263EF9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63719E5-3B47-4091-91AC-5EEEC742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A8D75EA-6A3B-4647-9EBF-B524F57A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DCFBFFA7-E2AE-4723-AA71-9D339CD0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8BEDB295-4DBB-4785-A85C-521E8270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38879B1-36AD-427D-8EAF-01EB7274F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37A060F4-F951-418B-9903-0FF82384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ED225EC-D394-4509-8A44-30973CA0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74939A2-F3D2-412E-B885-408F1885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A7E97029-2F2D-440A-BCC1-FB901079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671B0BA-67C6-45FC-A1C6-A4DE16B4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B811BC60-7B26-400F-A198-2EF0FC60D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F464706-1649-414E-A616-ECDAD656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2868E56D-DEE8-4BBC-807B-D9FEE9F1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51438CFD-0076-421C-8F21-626115D9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C15B848-4C9A-426D-B1BA-1D68401B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945DED8F-AEEA-4521-952A-6BA38623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271D24B9-DB57-41BE-9EEA-20928866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E22AE27A-8F88-445A-B551-07CE5252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69AEE33C-96C7-4309-A91C-B4E3C83F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03E28AD7-39F4-436E-AAD2-D57B7FE6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375B7D0F-CB28-4E4F-8E51-1A06C301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FC5B180E-D4CF-42F9-8287-9B010FF9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125B2D12-1F6C-4D7E-AF75-B072B7E5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BCE364AA-87D9-444E-970C-FA33D25A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D807AC17-23DC-4960-8E96-8F10395C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E1A95127-FA80-4CE6-B831-F01FBC6B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B7D6B965-9D78-4B67-807D-D3AFA7AD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D34B9591-0BB9-439E-B9EE-F658B16F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DDC3BEF8-9414-4B7D-A7FB-B4372AC6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DF8B23E9-C7D3-49D5-9FED-116617F4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76D99F36-F05E-497E-BEF6-06255648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5639B40-2B57-407B-AE8C-ECD39DEE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9D8D6D6C-36C5-404D-8D94-0B310C2E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3DE5348-C910-410F-8EE6-FBA8C2669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CB0785D5-BA2C-4F6F-A016-A24EFDFF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91E0FD4-9A15-49B3-98A0-BBFFCCA8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CABF1497-A73F-427F-BD49-05DD17D8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F73AA945-3318-4EEA-99D3-2FC4594F2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5F2648FD-7191-43B9-9A20-A2D96FF5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D9B6DAD7-1D2C-4998-A06B-EE73A572A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56E03675-9504-4E86-A993-6613C8759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F45E2874-1C25-4991-9E4D-AFA7D2B5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40711BF0-FEE4-48AD-99CB-E2359DF6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3D95883B-E350-47C1-9E29-4EAE53A7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039BB04E-9D89-4A91-AE56-8D876A72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C3F625BA-16DC-466F-B855-C9CFEAF1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1972306C-18B1-4F8F-8D0F-AB0DA42A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DBC473B2-10FE-47C2-B864-2DC602FC8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2E1989B7-C1D6-41BC-92FD-DF9F8029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FB9C216-DEBD-4C52-B966-097D0DA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285A3F74-54A6-442F-93B5-2CBEEAA1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6D5FA34-7E05-4F66-B96F-5D6457BD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2FB0ADB9-1ECB-4D45-AE39-31A3E107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0D98DABA-ACAD-48ED-98F6-23639285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F74E6F5E-94D3-46E7-808C-1E4DC76F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830A7A51-AB31-40D9-A950-381EE9A5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396345F7-7E29-491E-B9A3-A092E979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95981C5-F44F-4151-991E-B801AC4E8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B471DF43-FD38-4133-99D4-3F2D3AC4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22DA6E5-23CA-4DCA-B906-E0535C81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CD931863-187F-4A3C-B08C-22F357A04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60BE59A0-0FD2-4311-9708-ECC9E1E8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45D9BE85-4AC4-49F5-8344-F30D8F20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3C7FA915-1EC9-4A0C-B0FD-C0030AE5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9866023-EAE5-4D2E-BDE5-4780DDD0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58FA990E-51CE-4286-9BCB-2E3485E3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06169F1-BE22-44D7-A5EC-A116BF0E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10624F5-0980-4660-83E6-A351B0AC9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E31B6E6-A3E2-46AA-9C66-551989C9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949230A7-E347-4190-A866-27CA171F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A62E7419-6AFC-48C5-9272-C689D1AC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1509388-912D-4AEA-808B-E98DB920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5DC0C11D-DCEF-4081-A288-01B2E561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B65DEB99-4D4C-47BB-A160-9E4645250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F5699E74-7B34-4E8F-80D9-4681C73C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929CF844-FB30-45EA-96C9-76BC7A13D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68F44E9-7C1F-4AB8-B03D-B4F71246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D668954-1C47-44B4-8DE6-44680F9E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F3DCD30-EC2C-4CB1-9AA4-E4DF06D8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5A43E49-9FD3-40D9-B9EA-0DCAEA0F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CBC6344D-AE8F-4400-90C7-5CB96805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2462D975-3C27-44F6-8776-9097B23F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0326EF7B-80C0-4BB0-914D-9DA45150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A51F7FD6-5E07-4FDE-8A5B-7B648932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B7ADF5EB-AF6B-479B-BFB9-2D6EAFC6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EB4F784E-03E7-498C-B8BD-374BD603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748CE35E-A243-4FD7-9101-C356994A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EA60CE5C-0626-495D-9A87-3C2DD784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6AC27435-7DAC-4004-BB69-001C95C1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92C9FC2-6BD6-4969-86F4-E4024E1E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FDE3266F-49F0-4451-AE38-3C921C3B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934CE8C4-DDDC-4B63-801C-1D43CFF8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97C654CF-6805-4F5A-802A-876DE045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B8A5944-421F-46D0-AD57-CD00DF72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E1BEF5C4-807D-4021-A625-B823B632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FEA7586-4680-49E1-B09C-E93D6F1B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F15F0DD-6B7F-4BC4-9271-EC8950AE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F652433-B63B-4631-8658-FE32E5B0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E3284A68-FD63-4839-BD38-1EF2F4F6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58B06E8-1993-4544-A68C-4B888122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FC54796D-81BE-495A-82CA-FF96B926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76BC784-610C-4CD7-99BD-EF1CA0B45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B204B7AA-4732-4B2B-AF01-8F842E17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7FD92890-A19E-4145-88D5-1631EF70A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C1BF5A32-5A80-4F08-A6E1-38C5A81D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245F6C2B-6E6C-43F3-8C22-410CFD79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7312520F-C3F5-4DF8-9494-5B483F85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A2AAAF8-D6C2-4037-94F0-7D850F35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8E30797A-5A08-49E3-934B-9A4EAACE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11AB856-818E-48DB-A64A-CC68EBD0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8B1BA917-C276-4E72-97A7-6D9D5E74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53D36F8C-31BE-405F-A2C5-FC642B6F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3FDD5750-408F-4455-8907-CD218E88C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E09BF575-DCE5-4E81-916B-AEBED1D5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D94A758C-8C6A-4EED-8F23-5AFC7058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3C079341-29E0-41E4-934B-19C4470EC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34AD0B60-C763-44FE-9659-C7E8AA90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F9FC2A7-279B-4732-BBCC-D27E846BD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0ECF2998-123C-4326-9464-1384B84B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D3BFA87-FE8A-43FC-9E72-A1C3E77C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A28BC78-EC06-4CFA-B0C1-B7BB5E51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BB83C5E-55A4-457B-A850-5E41F43F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C55FF359-2BA3-4791-81C8-A4948DC4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6C07EEC7-66B1-4F15-AA16-EB7DABA8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744B036A-11A1-43EE-9C79-845F4D09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23136D6E-8EBB-4164-B4E2-2F88CE80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645A347-A418-437F-86F6-BCA8955A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58600698-A871-4851-A3E6-6CB620F5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6BAD137F-81F0-4293-B791-042B3F5E0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8B67FE8-9DF0-4D98-BB41-4C849965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E39E5436-D152-41FF-A740-DB856E041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09CF378-1370-48FF-9FFA-7005F75D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32E89614-D6EF-4442-BA53-726EC79C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C4A8C93F-32FC-41A3-96AE-874E2C47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51E412E6-B851-4A0A-9B6D-7C5A0882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C75E3852-871F-43D4-A36D-98EAF6DF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12A3F5B-79A8-4027-AD51-EA4A73E4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E79D35C-9BB4-4C44-945A-467DE5B4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0B0BD116-CBD1-47DC-88CB-F26633649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5884646-B3FF-47A9-8C8C-46AA7013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F340427A-3FF7-440E-AAFF-312473BD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38589481-DB65-42F5-907B-D67AF758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CF93D908-57EF-48E0-A6C0-CD228BC4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F112D9FA-FC17-44E7-99D4-DB9D75427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2F9EB8D9-B2ED-4F7C-BC27-D8BF64C1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C5EAFBC0-C947-417C-92F3-29D3AA66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C134DCAF-7A0D-49F6-8CE7-D31381A9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749EA24-3CBC-4035-9FF3-337A4FE7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75DD97C6-B1E0-4149-9373-C1881C5E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A104056-A47A-456F-A085-3BC5A111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02EB791-F509-4B1F-BA99-5FBFFC35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5F033085-B24F-40AB-A226-7B4C02B4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0C1E60BE-47E6-4D1F-AF4E-68CAABFE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46565612-8C89-4ECC-8A42-0472348BF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ED39E7B8-1092-4D27-9933-9280D9E6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C8610CBD-4096-4F05-88D0-073B724E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716DCA1A-5C36-4C35-B4CB-0AC232AB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D8E0137-2DC9-452A-B5CF-DBC26FAA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8AC771BC-2120-4619-9BD8-C91E2CAC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FA5EB62-B1FF-4C74-86BD-6F62C76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E3C5E535-C632-40ED-B08C-2CAAB98F1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B435DF4F-EFBD-43F2-8C30-EDDD99B0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72C0C35A-8AE9-4501-B432-612CD95C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9B93F7FE-8C29-4690-B6A9-A782405F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664ED569-963E-4795-ABE5-0576BB70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EC8409DC-3003-4749-A176-F14793C0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81424513-9A51-437E-8A07-24340342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3AB093FD-E461-4C60-AAA4-D94994AC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7BC6143D-D2C0-43AE-A7F9-FF6C0D20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76A77AC7-8AA3-41AC-9527-A40065D4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3386D010-C310-4D9B-BC74-2E80EBFC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F0D70866-B135-4BD3-8020-81837003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301FA843-9345-4DA5-97C8-87E754C9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56717D28-4CDC-4212-B158-3B2EC4D4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3910B4CC-1237-40F9-806B-F790A35C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A82CE470-B7AA-4C03-B95F-419CEB45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8C919C6F-3F30-4B54-B816-EC462CA6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56AB50A-5F15-4452-91C3-3339575D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027E798B-3DF4-4818-8478-ED5CB358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D8E3453-B10D-4287-B5FF-0AF400E0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E6275E9-A1BF-4C64-B019-A4933053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31F3F96-8286-4869-B0F7-77948D0E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B8615EE7-A14E-4BA5-8F67-FA0D81B1E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7223B6B5-F21F-4827-A321-7869AC8AB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BDBCB470-AA4A-4956-9DA7-507E4C46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052D28DA-17C9-4981-9E2C-84F27173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69FAF62B-4426-411C-B144-BB397B2A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0CB605E-FB78-45B5-A2A7-4E94EF19E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4E9F7C5-4F8B-4AE8-AD31-A888EB82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4BB5169-6018-4C66-BAA6-6261ABDF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0C91A5E-A4CF-4845-ABF2-3AB476E1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13E1C9E-4C89-4FF1-B9EC-AB98F809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0DF8A555-0804-4C58-89E1-E8D5F945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A273270F-67F7-4340-94E3-D25E43BA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DA800C63-FDB2-497A-8E60-63505AAA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3244DF1D-910F-41E7-A190-17441679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710306C-3740-4D83-BEFF-4ECFBE31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37200543-F2A5-4595-BA7F-0BC4FAFD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3ED6E70D-280F-4176-9B0E-05A4BD82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54A64EB-68A1-45F3-9A3F-C8CF4600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A2562835-5DB7-401B-AB6B-7E0D26E28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24D6A308-12BE-4789-A227-DC75C2E3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BC1F54C5-31D9-436C-91BA-6E9B563C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173CDA09-9813-4876-910C-1F8AF3DE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3AD98924-FFA1-483F-A9F2-1189446D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B6E5239B-4989-4B1E-B06E-FFFF5D61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06AAA6A4-13D6-4755-9942-13549F24F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0FF89712-8C04-4628-982A-C71C1B67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EF36B08E-5579-4216-81D7-FE10AE857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7498846-4742-415E-87C1-C04AB218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5824E80-B049-467E-8071-96E6D4D4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3F1CBF7-0FE8-415D-8911-6D42C2F2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EC70B72E-2DEF-47E8-A748-CCF21AAC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901C9989-CB1A-4CED-9BC4-40EF30FE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33A4C7AD-4911-4895-8AC9-3789D786F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DD6C19C7-65BD-41FE-9B4C-55557939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0E31F5CE-3714-41D1-BAC3-2630A7BA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835B3F3-5BAC-437D-9759-DA4522FE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B59F8CE-FC7A-4F11-A4C9-EA6D755E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72538108-399E-4C55-AF73-260545EB6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AE683CEF-37F5-4FED-9BC9-D7A307C1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3F5C8536-9E61-4DD8-8263-B445845A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2E4EACC5-131D-40F2-B78D-8AE0FD90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EC115A43-6364-48E8-B427-674EE9AD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493ADA1C-20C7-4B60-9B92-00A186C3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1AE9A826-41B0-4ADE-83BF-5500B399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6CC9D92D-E2E4-49E7-A146-F699569E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3D44FDF3-74A2-4C98-B00A-C6534410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DE2C7C22-02D3-4B9B-BB61-91C74A64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D3DAD443-4097-4376-9D66-66B11639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DC883A45-EC80-4168-B623-8FECFFC4D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BCB1E8C9-FCFD-4AF9-A665-1670FCC5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BC714D55-8C78-416E-8BC6-F78BA85A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B455B3C-3D91-420B-9B4A-9318D087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7FAA8AE5-6D8A-4608-80D2-2DF50CBE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8BC04DF-8CD7-4703-A0F5-06938653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82374B4-ADFF-4FD2-BC66-584B9C8A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3AACDB8-7626-42E5-9793-E60BAC15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C75EC5DE-6968-4F99-9100-E6BA68FC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EF33E5F5-515F-45C7-8307-7B502909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53A9A152-EC7C-44BE-B265-897879AC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A0D990A-FB85-4F73-98FC-1819E5E4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97D474CD-D9C1-4F0B-8EC2-952C91DE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8EFCF2F9-A5E6-43B3-B99F-5F1E5F51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5A5B0F29-12CF-4571-9920-3D1EBF09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4577D368-CA03-4161-B219-A56C80B3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D5B53CCB-8AA2-4B13-A2AD-117565FE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6FECB834-DF51-46B7-900A-991D7BBB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DA2B052B-12AE-4E7B-8F45-736247B62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EA4358C4-7956-448C-A4B3-15702A5A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EC97B09E-1A74-4A22-B185-7D2D4FD9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E0748168-4331-4233-9B51-6473FA54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809D34DE-569D-4BEF-B142-341CEF8F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C6B13EA-B359-4EC1-9D18-F946A2BB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2336B3EC-5FE3-4988-9261-209B349D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03C35DD-B655-465A-BED8-869E3EC1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3F9021E6-5C31-4E38-9E8F-3315B7F3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527FF9E-8A13-4062-AAE4-093C6F4D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B22181BF-D265-40FE-A72B-2B827B3A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0BE00613-544B-44E4-96FA-FDAD914D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A7399C99-4E8C-4014-BE00-42E72F39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9D9D99A-6BC6-4A23-9DA7-BA60C5EE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45808FAA-0D18-4AA6-A370-C0008BE8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290CBB3B-816B-4286-8753-AFD5F8549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8892E84D-C1B9-4558-B9C8-C80327D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26F98503-4504-401E-956E-76B2B6C38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58921A7-6056-466D-A9A6-C4612E0E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BD49568E-3203-4F6F-94F8-4B459173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1B2A9D3E-C185-411C-A90D-D933F7D3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1B4EED9-E102-4697-9F20-5B1FE37A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714902D-BBAC-4883-9FE4-AC2D05DF2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2009BE58-F9C3-45CB-B119-BAE263C4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30883A3E-7244-4018-80DF-D5FFD7E4A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2909CE89-4E99-4E81-8030-6B1E861B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1797B7DB-830D-481B-A24B-E25628A3A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446040BE-0835-4D36-9F3C-43CB1244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A5DB271D-F853-4AD4-B96C-0662B840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9DF53A5-C3EF-418A-99AD-D84C3B71C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572B5AB8-2121-45DE-8984-DDE32F93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5A9BFAAF-600E-49D6-A92B-268A30DB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8D42E6D5-5821-4274-869F-400BFC91A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95F5D1CD-E535-41BC-AAD0-6847C450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B69D39DC-D074-4F41-95C9-FBFFBF2F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E2DD7B9-679E-4130-84CF-7F114403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42830B2D-A3E2-48F4-8B20-688BD672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B3EDF19D-5C57-4762-BE93-AB4B2FC2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964E299A-CD73-4FE3-A4B9-03FF0EAC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33C462F9-8EFE-41E4-B35B-8BD37BFC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A4AD99CC-1188-4C34-A6F6-FEBE9087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6BF8A48-2DA8-4CD0-BBEE-19523B7D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B29FB06A-998A-4EB2-A39D-4E249D0B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A8D94423-F91B-4CC3-9FC5-71C68C21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F28EA985-604D-43B6-B5D3-AC2DE3B2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61C0E5F1-8A84-492F-AEC8-FEDB87B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3864E505-CD0C-4487-AE89-94631D66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61D7159-6B99-446C-850E-51662465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84EB37B5-C23E-44F4-BAA2-5FEB30B6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86381DA-D5BB-4454-8561-0B42D98F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F397C678-C7A3-443D-9BCC-70246A8A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66800DE0-2C3D-46DE-A770-5F17EC56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A73051E0-E500-433D-A812-385C877C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3DA3216-9415-4F89-A1D7-67EE347F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A87C7596-AF15-47B2-988A-4D04E455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165B5C9-AC6D-4492-A61E-BD7E6B4D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07B36FDC-7EFC-4D86-B95E-FB4EDC64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6E93DD21-05CF-4286-A868-F0A79DFA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B1484F78-A742-4BFA-82A9-6ABB456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15864D6B-1D07-43BA-A12D-6175C9C6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7C64926D-4D0F-42DE-BC0F-90E4386A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C137F4A-D03F-4211-964E-88E10F34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8C589507-472D-4F97-B36A-7E949E0C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85EC1B5-3FE2-4B2E-941B-1040A187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74F23ABA-55AE-45EF-983F-73236828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E950E058-4671-4835-8928-C1E8CED8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7334E681-AB43-4FBA-B39B-05BE3CD2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C47D5DB0-DA8B-4788-93B2-5CEDA64E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C770B8C4-6ECD-4550-A2EF-98D036D09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FD668DF-35A7-4EDB-A987-91FB20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9AB2C88-63A5-4EBD-9E29-0461E38A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D0480A0-5AE8-4547-8ABE-95869BF7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2E2A49DF-7F79-4B5C-BA7F-65044C30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FA6A012-5509-4089-9E5D-6487AE871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AD5FF675-35CB-4F50-90D9-5DD3AAE2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DA470043-124F-42BB-A91B-3D86A9F9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ACCCACC-E417-4E1C-BD4D-D3F7B32F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28FAD4B0-A526-42DB-ACD9-A2EBBB92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D56B186E-5FC5-42C9-8839-50F3C493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363A9BD2-6735-4410-968D-A048D0C21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0D2E320-E275-4206-8585-00E07428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E8E8A6D-4892-405A-9F20-4D9F5927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BEE3806-8078-464F-9AFB-28479F7E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0DE08D88-4457-4858-A3B9-A8A746F2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E4BA736C-9255-4730-85E5-1381ED57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9ED0FCB1-EA6A-4C49-86C1-1E9C6971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20ED27B1-9772-4E9F-9B19-8F1CB595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58B31256-55C4-4D3A-9C2F-D305470F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59E76046-CED2-461F-B0E0-FDAE1274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F2E0A41E-68DD-4EA6-8481-6E64829C1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4BD0DBE-46D4-4655-90C5-AFFB73A32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9922CC2-33A6-45EA-8A94-633BBE52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7D571CD8-8554-4935-BB19-2DCBF101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8551A6F-8764-4A75-8155-8D438848A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F238087B-D570-4940-92BF-F78A7619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5C6C25C8-84C6-43D4-8A5B-7B6BEFAA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7B06100-7D87-49C5-AD26-F3AEFD1C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71B0C269-7A1B-4A72-A184-EDB5503F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96506EEF-0DDB-4246-96AE-D1809BA9E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F1BB14C-76F4-4988-96E8-9C62B0F3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0DF51849-77A6-4881-9394-6ACF34C4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466F8DC-03A9-401D-A5D0-B5485840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958741C6-221E-4D6F-B918-40AADAAA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E06868B9-306F-4B7E-9997-C9829608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12854513-F569-44F7-A382-110D4CFE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131BF9F8-68E3-4FC4-907C-80EDDDDC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BEB53576-BCD4-4491-A959-F44900B6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AF41A22E-873B-46AB-86B5-0D66C00A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69A64351-3327-4D33-ACA1-5A4D28E2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A877DC09-B051-494D-9C2E-68D17326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911046EB-880F-45E1-8E2D-1CC3C9BD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C4E819C-BF6B-4E39-8169-92B3CEF4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0C23BFF0-3E4B-4BFE-8CA4-47092BBEA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F5EEF791-CB70-4E7A-AE9B-E9E16C94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BE88A9B9-96CE-4FB6-ADB2-848E92AF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51A2D51-CADC-4B1E-AE29-E57514DE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B32E98C3-6528-4CA5-9F10-CBB0BCAB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B9818F8F-B31A-483B-AF50-FDB88469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142D86DD-377A-42C7-80B8-72840A989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119DF917-B1D3-43EF-A6A9-694D6DDC6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187849CA-2D5E-423A-A53B-FD200B32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D74D8D0-72B6-42EF-AD60-3B8D776E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07EE8450-0B84-47CC-8E43-75FD7985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E42CA952-5B53-4057-9170-6542136BF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B8FB1B36-8386-4D25-9DC5-C4E98FDD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E3864E3E-E6DB-4C2D-A19D-541F7BC6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4706EBAE-2B2E-48E0-A4A3-51E11CB8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F35BDA92-098E-4084-BCC3-780EED8D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121B48A8-9660-4AF3-A7CC-E9D5339B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DF7002EA-D461-441E-8A70-E8FC716F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F02638F3-4CDF-46E1-88E7-5D4753EB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2C4A967-DEA9-4CFB-9B15-B788B1FF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5F8967FC-943E-417E-B7D5-F31D1AFC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2958C1D-ABC5-4A94-A6AF-96BE7296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66969593-90F3-4140-9215-D1BE8595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636980FB-BE66-4A06-9A83-AAD92E9A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E992858-CE49-4FC9-9D28-1862C52F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98C06DF3-A99D-4A39-8E74-B236FE01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90EAB116-EEA8-497B-A2F3-24D187A6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8E549DE-010C-437D-BE1F-A542B37C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C4B52A35-FB4D-4C58-89EF-5A490479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9CD3B67-4759-4F40-8B5A-9B8E9E47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5A854537-4A5E-42C8-9374-60383FB9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2D12DBE-F421-47B6-8A7D-5DBFBD57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A55AA01E-5C76-4C26-B06C-0B829398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1667A537-861B-4F33-B642-CF5CA09E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510A1DB5-6A45-43FA-8BA3-EC424573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56335647-1816-4B26-88BF-A1204E3D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B6ED199D-0022-4C17-AE15-157536FF1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2A53B83-72E7-48CE-8BC0-BAC2965D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DA80704E-4E7D-4591-ABC1-30946AF3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A7832D72-C0C2-4A2D-9D1B-6C8D5E05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6B238EB-F0EB-4050-9784-1746E2B7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E40BFDA-ACF8-4416-9705-36D71E2E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85ED0600-941D-4F88-8022-59EBB391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498BDF50-30C2-4CAD-9A17-223E94B7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C5B1D4E8-F901-4AA2-A516-A4DBFC07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7FB2FDC3-F7D3-47E2-95C6-454A1CEE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FFC8285D-79C8-4722-AECC-9E3CDE6B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C7144801-72EF-4C2C-8C93-8F8A60AA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48AE7E5C-0705-4CC0-98E9-4E19A92E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91FE70B1-C591-451E-8070-D185439F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EF3E313D-4538-465F-B2FD-81BAC96C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21CE88BB-9C29-498C-A151-80F441A9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37FE6C28-8AD9-4B6A-B5CF-8223F55E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5866E012-29A6-40D4-8852-79F2CCB2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4E3E86A2-D211-4F5A-ACAE-1BE734DF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2698A951-3F26-4CD9-B7E6-3DF006ED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AF68AE3A-F08A-4932-8FFE-82B1EE17C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CB978D72-217E-45F8-B598-58AE9865D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E02C5876-987F-46D2-8769-001C31FC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E83BE07B-B889-4A54-85FD-B67B50BB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8450B079-047B-40D4-B5D5-38CB2E88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309EFD8C-E0E3-4AD9-B0A7-214186FA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10181DAB-A0F2-4E5C-BA17-F750ED35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1CB62BB9-8F27-4B77-A802-875E0E69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D12C69E0-0195-4664-BDAE-2B943773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7095DF04-72FB-471F-BF3C-275A0EEA8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B6029FF5-0777-465E-911B-DAA0655F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7238C292-DD10-4AB5-84EB-EDF126B2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302B29EC-0265-4C95-BD9C-21E99442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C5A3B0A0-0B45-49DE-AECF-2CA7175AB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F9754D7E-0AAB-4751-9188-E4286526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B7BAA124-9C97-4680-AD9F-58B08C05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336BA34B-0934-4418-A3AA-5358466F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D2571D13-CA86-4166-836F-7F5E6474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CAB1D4EC-9F93-4711-8D63-72263F79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07C54B46-08B8-4261-BCA2-0114C5E5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D24D4ED5-EAF2-4F73-8290-ED214DAA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A8B68FA3-654F-4EC0-9087-FE82D261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144C88B0-5691-451E-88EA-92DE73B2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8D82BA26-6072-426B-A948-5D4B29573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C888EBDF-FFC4-4428-AD00-D4E50EE3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69051EED-4FA6-424E-80D3-4D77C47E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AB2BFEB2-4DAF-4284-BA99-693E39F6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761DDB82-7287-4FAC-9C8D-811E3E2D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F43C8D9A-D088-4A29-8A5D-865E78C1C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84AAF555-D46D-4601-B36E-8D8A237B4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69CDE911-BA78-4143-84E1-4304962A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CE7ECC5E-3A2F-4CF1-B570-AF8873C1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28FF1FAF-60D1-472C-899F-5CB6E963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180D5AF5-F2C4-499C-9E90-7846D285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14B007B4-C67F-479A-A366-129686617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2075FE04-A986-439A-ABE5-7F74FA06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E40900DC-1428-48A3-9599-644D86DC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156FA0AE-EBC9-4101-82D3-53488727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AE1CAD8-9B8E-4110-8DDA-8F62CD82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6D613837-3873-4636-8022-B663394C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D5E2A6F1-DF09-4CBF-80B0-7FEC009F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DEC3-E323-488B-A5E0-12FCB768674C}">
  <dimension ref="B2:W37"/>
  <sheetViews>
    <sheetView showGridLines="0" showRowColHeaders="0" tabSelected="1" workbookViewId="0">
      <selection activeCell="G43" sqref="G43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43113.536</v>
      </c>
      <c r="D8" s="22">
        <v>31271.623</v>
      </c>
      <c r="E8" s="23">
        <v>31763.752999999997</v>
      </c>
      <c r="F8" s="23">
        <v>20264.546999999999</v>
      </c>
      <c r="G8" s="21">
        <v>33629.053</v>
      </c>
      <c r="H8" s="22">
        <v>11103.164000000001</v>
      </c>
      <c r="I8" s="23">
        <v>29807.476000000002</v>
      </c>
      <c r="J8" s="23">
        <v>23560.764999999999</v>
      </c>
      <c r="K8" s="21">
        <f t="shared" ref="K8:L13" si="0">+((I8*100/G8)-100)</f>
        <v>-11.363915005278315</v>
      </c>
      <c r="L8" s="24">
        <f t="shared" si="0"/>
        <v>112.1986579681251</v>
      </c>
      <c r="M8" s="23">
        <f t="shared" ref="M8:N13" si="1">+((I8*100/C8)-100)</f>
        <v>-30.862836209955034</v>
      </c>
      <c r="N8" s="25">
        <f t="shared" si="1"/>
        <v>-24.657684060721763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775.33400000000006</v>
      </c>
      <c r="D9" s="30">
        <v>769.70299999999997</v>
      </c>
      <c r="E9" s="31">
        <v>1829.912</v>
      </c>
      <c r="F9" s="31">
        <v>353.10199999999998</v>
      </c>
      <c r="G9" s="29">
        <v>2445.8939999999998</v>
      </c>
      <c r="H9" s="30">
        <v>309.16000000000003</v>
      </c>
      <c r="I9" s="31">
        <v>1522.2170000000001</v>
      </c>
      <c r="J9" s="31">
        <v>1036.7329999999999</v>
      </c>
      <c r="K9" s="29">
        <f>+((I9*100/G9)-100)</f>
        <v>-37.76439207913343</v>
      </c>
      <c r="L9" s="32">
        <f>+((J9*100/H9)-100)</f>
        <v>235.33865959373782</v>
      </c>
      <c r="M9" s="31">
        <f>+((I9*100/C9)-100)</f>
        <v>96.330484668542852</v>
      </c>
      <c r="N9" s="33">
        <f>+((J9*100/D9)-100)</f>
        <v>34.692602211502361</v>
      </c>
      <c r="O9" s="26"/>
      <c r="Q9" s="34"/>
      <c r="R9" s="34"/>
      <c r="S9" s="34"/>
    </row>
    <row r="10" spans="2:23" x14ac:dyDescent="0.25">
      <c r="B10" s="35" t="s">
        <v>13</v>
      </c>
      <c r="C10" s="36">
        <v>4757.2170000000006</v>
      </c>
      <c r="D10" s="37">
        <v>3404.87</v>
      </c>
      <c r="E10" s="38">
        <v>8400.0810000000001</v>
      </c>
      <c r="F10" s="38">
        <v>4855.4570000000003</v>
      </c>
      <c r="G10" s="36">
        <v>9910.5349999999999</v>
      </c>
      <c r="H10" s="37">
        <v>753.375</v>
      </c>
      <c r="I10" s="38">
        <v>8091.3310000000001</v>
      </c>
      <c r="J10" s="38">
        <v>4057.39</v>
      </c>
      <c r="K10" s="36">
        <f>+((I10*100/G10)-100)</f>
        <v>-18.356264318727497</v>
      </c>
      <c r="L10" s="39">
        <f t="shared" si="0"/>
        <v>438.5618052098888</v>
      </c>
      <c r="M10" s="38">
        <f t="shared" si="1"/>
        <v>70.085388158665012</v>
      </c>
      <c r="N10" s="40">
        <f t="shared" si="1"/>
        <v>19.164314643437194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27538.013999999999</v>
      </c>
      <c r="D11" s="37">
        <v>22294.588</v>
      </c>
      <c r="E11" s="38">
        <v>17032.57</v>
      </c>
      <c r="F11" s="38">
        <v>13927.768</v>
      </c>
      <c r="G11" s="36">
        <v>15935.605</v>
      </c>
      <c r="H11" s="37">
        <v>8419.2950000000001</v>
      </c>
      <c r="I11" s="38">
        <v>13450.505000000001</v>
      </c>
      <c r="J11" s="38">
        <v>15673.109</v>
      </c>
      <c r="K11" s="36">
        <f t="shared" si="0"/>
        <v>-15.594638546826431</v>
      </c>
      <c r="L11" s="39">
        <f t="shared" si="0"/>
        <v>86.157023836318842</v>
      </c>
      <c r="M11" s="38">
        <f t="shared" si="1"/>
        <v>-51.156590304587688</v>
      </c>
      <c r="N11" s="40">
        <f t="shared" si="1"/>
        <v>-29.699938837174287</v>
      </c>
      <c r="O11" s="26"/>
      <c r="Q11" s="26"/>
      <c r="R11" s="26"/>
    </row>
    <row r="12" spans="2:23" x14ac:dyDescent="0.25">
      <c r="B12" s="35" t="s">
        <v>15</v>
      </c>
      <c r="C12" s="36">
        <v>8014.53</v>
      </c>
      <c r="D12" s="37">
        <v>4029.6380000000004</v>
      </c>
      <c r="E12" s="38">
        <v>2541.056</v>
      </c>
      <c r="F12" s="38">
        <v>0</v>
      </c>
      <c r="G12" s="36">
        <v>2138.2799999999997</v>
      </c>
      <c r="H12" s="37">
        <v>50.152000000000001</v>
      </c>
      <c r="I12" s="38">
        <v>2805.038</v>
      </c>
      <c r="J12" s="38">
        <v>821.76</v>
      </c>
      <c r="K12" s="36">
        <f t="shared" si="0"/>
        <v>31.181978038423409</v>
      </c>
      <c r="L12" s="39">
        <f t="shared" si="0"/>
        <v>1538.5388419205615</v>
      </c>
      <c r="M12" s="38">
        <f t="shared" si="1"/>
        <v>-65.000592673556653</v>
      </c>
      <c r="N12" s="40">
        <f t="shared" si="1"/>
        <v>-79.607101183778795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2028.441</v>
      </c>
      <c r="D13" s="37">
        <v>772.82399999999996</v>
      </c>
      <c r="E13" s="38">
        <v>1960.134</v>
      </c>
      <c r="F13" s="38">
        <v>1067.654</v>
      </c>
      <c r="G13" s="36">
        <v>3198.739</v>
      </c>
      <c r="H13" s="37">
        <v>1571.182</v>
      </c>
      <c r="I13" s="38">
        <v>3938.3850000000002</v>
      </c>
      <c r="J13" s="38">
        <v>1971.7729999999999</v>
      </c>
      <c r="K13" s="36">
        <f t="shared" si="0"/>
        <v>23.123049426664693</v>
      </c>
      <c r="L13" s="39">
        <f t="shared" si="0"/>
        <v>25.49615512397672</v>
      </c>
      <c r="M13" s="38">
        <f t="shared" si="1"/>
        <v>94.158222989971108</v>
      </c>
      <c r="N13" s="40">
        <f t="shared" si="1"/>
        <v>155.13868616916659</v>
      </c>
      <c r="O13" s="26"/>
    </row>
    <row r="14" spans="2:23" x14ac:dyDescent="0.25">
      <c r="B14" s="35" t="s">
        <v>17</v>
      </c>
      <c r="C14" s="36">
        <v>0</v>
      </c>
      <c r="D14" s="37">
        <v>0</v>
      </c>
      <c r="E14" s="38">
        <v>0</v>
      </c>
      <c r="F14" s="38">
        <v>60.566000000000003</v>
      </c>
      <c r="G14" s="36">
        <v>0</v>
      </c>
      <c r="H14" s="37">
        <v>0</v>
      </c>
      <c r="I14" s="38">
        <v>0</v>
      </c>
      <c r="J14" s="38">
        <v>0</v>
      </c>
      <c r="K14" s="36" t="s">
        <v>18</v>
      </c>
      <c r="L14" s="39" t="s">
        <v>18</v>
      </c>
      <c r="M14" s="38" t="s">
        <v>18</v>
      </c>
      <c r="N14" s="40" t="s">
        <v>18</v>
      </c>
      <c r="O14" s="26"/>
      <c r="Q14" s="26"/>
      <c r="R14" s="26"/>
    </row>
    <row r="15" spans="2:23" s="27" customFormat="1" x14ac:dyDescent="0.25">
      <c r="B15" s="41" t="s">
        <v>19</v>
      </c>
      <c r="C15" s="42">
        <v>0</v>
      </c>
      <c r="D15" s="43">
        <v>132.41999999999999</v>
      </c>
      <c r="E15" s="44">
        <v>32.241999999999997</v>
      </c>
      <c r="F15" s="44">
        <v>0</v>
      </c>
      <c r="G15" s="42">
        <v>11.06</v>
      </c>
      <c r="H15" s="43">
        <v>26.372</v>
      </c>
      <c r="I15" s="44">
        <v>106.32</v>
      </c>
      <c r="J15" s="44">
        <v>703.92</v>
      </c>
      <c r="K15" s="42">
        <f t="shared" ref="K15:L28" si="2">+((I15*100/G15)-100)</f>
        <v>861.30198915009032</v>
      </c>
      <c r="L15" s="45">
        <f t="shared" si="2"/>
        <v>2569.194600333687</v>
      </c>
      <c r="M15" s="44" t="s">
        <v>18</v>
      </c>
      <c r="N15" s="46">
        <f t="shared" ref="N15:N28" si="3">+((J15*100/D15)-100)</f>
        <v>431.58133212505663</v>
      </c>
      <c r="O15" s="26"/>
      <c r="P15" s="34"/>
      <c r="Q15" s="34"/>
      <c r="R15" s="34"/>
      <c r="S15" s="34"/>
      <c r="T15" s="34"/>
    </row>
    <row r="16" spans="2:23" x14ac:dyDescent="0.25">
      <c r="B16" s="47" t="s">
        <v>13</v>
      </c>
      <c r="C16" s="29">
        <v>0</v>
      </c>
      <c r="D16" s="30">
        <v>0</v>
      </c>
      <c r="E16" s="31">
        <v>32.241999999999997</v>
      </c>
      <c r="F16" s="31">
        <v>0</v>
      </c>
      <c r="G16" s="29">
        <v>0</v>
      </c>
      <c r="H16" s="30">
        <v>0</v>
      </c>
      <c r="I16" s="31">
        <v>106.32</v>
      </c>
      <c r="J16" s="31">
        <v>703.92</v>
      </c>
      <c r="K16" s="29" t="s">
        <v>18</v>
      </c>
      <c r="L16" s="32" t="s">
        <v>18</v>
      </c>
      <c r="M16" s="31" t="s">
        <v>18</v>
      </c>
      <c r="N16" s="33" t="s">
        <v>18</v>
      </c>
      <c r="O16" s="26"/>
      <c r="Q16" s="26"/>
      <c r="R16" s="26"/>
    </row>
    <row r="17" spans="2:20" x14ac:dyDescent="0.25">
      <c r="B17" s="48" t="s">
        <v>14</v>
      </c>
      <c r="C17" s="49">
        <v>0</v>
      </c>
      <c r="D17" s="50">
        <v>132.41999999999999</v>
      </c>
      <c r="E17" s="51">
        <v>0</v>
      </c>
      <c r="F17" s="51">
        <v>0</v>
      </c>
      <c r="G17" s="49">
        <v>11.06</v>
      </c>
      <c r="H17" s="50">
        <v>26.372</v>
      </c>
      <c r="I17" s="51">
        <v>0</v>
      </c>
      <c r="J17" s="51">
        <v>0</v>
      </c>
      <c r="K17" s="49" t="s">
        <v>18</v>
      </c>
      <c r="L17" s="52" t="s">
        <v>18</v>
      </c>
      <c r="M17" s="51" t="s">
        <v>18</v>
      </c>
      <c r="N17" s="53" t="s">
        <v>18</v>
      </c>
      <c r="O17" s="26"/>
      <c r="Q17" s="26"/>
      <c r="R17" s="26"/>
    </row>
    <row r="18" spans="2:20" s="27" customFormat="1" x14ac:dyDescent="0.25">
      <c r="B18" s="20" t="s">
        <v>20</v>
      </c>
      <c r="C18" s="21">
        <v>6501.85</v>
      </c>
      <c r="D18" s="22">
        <v>6133.9669999999996</v>
      </c>
      <c r="E18" s="23">
        <v>4832.68</v>
      </c>
      <c r="F18" s="23">
        <v>1802.9169999999999</v>
      </c>
      <c r="G18" s="21">
        <v>2396.5840000000003</v>
      </c>
      <c r="H18" s="22">
        <v>901.1389999999999</v>
      </c>
      <c r="I18" s="23">
        <v>1257.56</v>
      </c>
      <c r="J18" s="23">
        <v>1045.7829999999999</v>
      </c>
      <c r="K18" s="21">
        <f t="shared" si="2"/>
        <v>-47.526980068297213</v>
      </c>
      <c r="L18" s="24">
        <f t="shared" si="2"/>
        <v>16.051241817300109</v>
      </c>
      <c r="M18" s="23">
        <f t="shared" ref="M18:M28" si="4">+((I18*100/C18)-100)</f>
        <v>-80.658427985880934</v>
      </c>
      <c r="N18" s="25">
        <f t="shared" si="3"/>
        <v>-82.950951643528569</v>
      </c>
      <c r="O18" s="26"/>
      <c r="P18" s="34"/>
      <c r="Q18" s="34"/>
      <c r="R18" s="34"/>
      <c r="S18" s="34"/>
      <c r="T18" s="34"/>
    </row>
    <row r="19" spans="2:20" x14ac:dyDescent="0.25">
      <c r="B19" s="47" t="s">
        <v>13</v>
      </c>
      <c r="C19" s="29">
        <v>1806.6690000000001</v>
      </c>
      <c r="D19" s="30">
        <v>233.22</v>
      </c>
      <c r="E19" s="31">
        <v>885.25300000000004</v>
      </c>
      <c r="F19" s="31">
        <v>10.319000000000001</v>
      </c>
      <c r="G19" s="29">
        <v>314.62900000000002</v>
      </c>
      <c r="H19" s="30">
        <v>0</v>
      </c>
      <c r="I19" s="31">
        <v>283.02300000000002</v>
      </c>
      <c r="J19" s="31">
        <v>0</v>
      </c>
      <c r="K19" s="29">
        <f t="shared" si="2"/>
        <v>-10.045482139281503</v>
      </c>
      <c r="L19" s="32" t="s">
        <v>18</v>
      </c>
      <c r="M19" s="31">
        <f t="shared" si="4"/>
        <v>-84.334540527346178</v>
      </c>
      <c r="N19" s="33" t="s">
        <v>18</v>
      </c>
      <c r="O19" s="26"/>
      <c r="Q19" s="26"/>
      <c r="R19" s="26"/>
    </row>
    <row r="20" spans="2:20" x14ac:dyDescent="0.25">
      <c r="B20" s="35" t="s">
        <v>14</v>
      </c>
      <c r="C20" s="36">
        <v>2461.6469999999999</v>
      </c>
      <c r="D20" s="37">
        <v>2402.7270000000003</v>
      </c>
      <c r="E20" s="38">
        <v>2906.0050000000001</v>
      </c>
      <c r="F20" s="38">
        <v>1392.2779999999998</v>
      </c>
      <c r="G20" s="36">
        <v>1396.9960000000001</v>
      </c>
      <c r="H20" s="37">
        <v>344.17899999999997</v>
      </c>
      <c r="I20" s="38">
        <v>867.72199999999998</v>
      </c>
      <c r="J20" s="38">
        <v>692.06299999999999</v>
      </c>
      <c r="K20" s="36">
        <f t="shared" si="2"/>
        <v>-37.886579489132401</v>
      </c>
      <c r="L20" s="39">
        <f t="shared" si="2"/>
        <v>101.076474741341</v>
      </c>
      <c r="M20" s="38">
        <f t="shared" si="4"/>
        <v>-64.750348039341134</v>
      </c>
      <c r="N20" s="40">
        <f t="shared" si="3"/>
        <v>-71.196769337506922</v>
      </c>
      <c r="O20" s="26"/>
      <c r="Q20" s="26"/>
      <c r="R20" s="26"/>
    </row>
    <row r="21" spans="2:20" x14ac:dyDescent="0.25">
      <c r="B21" s="48" t="s">
        <v>21</v>
      </c>
      <c r="C21" s="49">
        <v>2233.5340000000001</v>
      </c>
      <c r="D21" s="50">
        <v>3498.02</v>
      </c>
      <c r="E21" s="51">
        <v>1041.422</v>
      </c>
      <c r="F21" s="51">
        <v>400.32</v>
      </c>
      <c r="G21" s="49">
        <v>684.95899999999995</v>
      </c>
      <c r="H21" s="50">
        <v>556.96</v>
      </c>
      <c r="I21" s="51">
        <v>106.815</v>
      </c>
      <c r="J21" s="51">
        <v>353.72</v>
      </c>
      <c r="K21" s="54">
        <f t="shared" si="2"/>
        <v>-84.40563595777266</v>
      </c>
      <c r="L21" s="52">
        <f t="shared" si="2"/>
        <v>-36.490950876185011</v>
      </c>
      <c r="M21" s="53">
        <f t="shared" si="4"/>
        <v>-95.217668502024139</v>
      </c>
      <c r="N21" s="53">
        <f t="shared" si="3"/>
        <v>-89.887993779338018</v>
      </c>
      <c r="O21" s="26"/>
      <c r="Q21" s="26"/>
      <c r="R21" s="26"/>
    </row>
    <row r="22" spans="2:20" x14ac:dyDescent="0.25">
      <c r="B22" s="35" t="s">
        <v>22</v>
      </c>
      <c r="C22" s="36">
        <v>1678.6189999999999</v>
      </c>
      <c r="D22" s="37">
        <v>0</v>
      </c>
      <c r="E22" s="38">
        <v>128.84</v>
      </c>
      <c r="F22" s="38">
        <v>0</v>
      </c>
      <c r="G22" s="36">
        <v>890.28200000000004</v>
      </c>
      <c r="H22" s="37">
        <v>0</v>
      </c>
      <c r="I22" s="38">
        <v>895.76499999999999</v>
      </c>
      <c r="J22" s="38">
        <v>0</v>
      </c>
      <c r="K22" s="55">
        <f t="shared" si="2"/>
        <v>0.61587227417828672</v>
      </c>
      <c r="L22" s="39" t="s">
        <v>18</v>
      </c>
      <c r="M22" s="40">
        <f t="shared" si="4"/>
        <v>-46.636788931854099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291.26799999999997</v>
      </c>
      <c r="D23" s="37">
        <v>0</v>
      </c>
      <c r="E23" s="38">
        <v>0</v>
      </c>
      <c r="F23" s="38">
        <v>11.2</v>
      </c>
      <c r="G23" s="36">
        <v>0</v>
      </c>
      <c r="H23" s="37">
        <v>0</v>
      </c>
      <c r="I23" s="38">
        <v>0</v>
      </c>
      <c r="J23" s="38">
        <v>0</v>
      </c>
      <c r="K23" s="55" t="s">
        <v>18</v>
      </c>
      <c r="L23" s="39" t="s">
        <v>18</v>
      </c>
      <c r="M23" s="40" t="s">
        <v>18</v>
      </c>
      <c r="N23" s="40" t="s">
        <v>18</v>
      </c>
      <c r="O23" s="26"/>
      <c r="Q23" s="26"/>
      <c r="R23" s="26"/>
    </row>
    <row r="24" spans="2:20" x14ac:dyDescent="0.25">
      <c r="B24" s="35" t="s">
        <v>24</v>
      </c>
      <c r="C24" s="36">
        <v>2086.3380000000002</v>
      </c>
      <c r="D24" s="37">
        <v>1607.3219999999999</v>
      </c>
      <c r="E24" s="38">
        <v>208.124</v>
      </c>
      <c r="F24" s="38">
        <v>51.4</v>
      </c>
      <c r="G24" s="36">
        <v>371.327</v>
      </c>
      <c r="H24" s="37">
        <v>87.44</v>
      </c>
      <c r="I24" s="38">
        <v>395.44</v>
      </c>
      <c r="J24" s="38">
        <v>74.540000000000006</v>
      </c>
      <c r="K24" s="55">
        <f t="shared" si="2"/>
        <v>6.4937373258610336</v>
      </c>
      <c r="L24" s="39">
        <f t="shared" si="2"/>
        <v>-14.752973467520576</v>
      </c>
      <c r="M24" s="40">
        <f t="shared" si="4"/>
        <v>-81.046215905572353</v>
      </c>
      <c r="N24" s="40">
        <f t="shared" si="3"/>
        <v>-95.362472485289189</v>
      </c>
      <c r="O24" s="26"/>
      <c r="Q24" s="26"/>
      <c r="R24" s="26"/>
    </row>
    <row r="25" spans="2:20" x14ac:dyDescent="0.25">
      <c r="B25" s="35" t="s">
        <v>25</v>
      </c>
      <c r="C25" s="36">
        <v>108.036</v>
      </c>
      <c r="D25" s="37">
        <v>402.71499999999997</v>
      </c>
      <c r="E25" s="38">
        <v>155.97300000000001</v>
      </c>
      <c r="F25" s="38">
        <v>429.899</v>
      </c>
      <c r="G25" s="36">
        <v>403.28100000000001</v>
      </c>
      <c r="H25" s="37">
        <v>444.04</v>
      </c>
      <c r="I25" s="38">
        <v>249.239</v>
      </c>
      <c r="J25" s="38">
        <v>593.78099999999995</v>
      </c>
      <c r="K25" s="55">
        <f t="shared" si="2"/>
        <v>-38.19718756896556</v>
      </c>
      <c r="L25" s="39">
        <f t="shared" si="2"/>
        <v>33.72241239527969</v>
      </c>
      <c r="M25" s="40">
        <f t="shared" si="4"/>
        <v>130.69995186789589</v>
      </c>
      <c r="N25" s="40">
        <f t="shared" si="3"/>
        <v>47.444470655426272</v>
      </c>
      <c r="O25" s="26"/>
      <c r="Q25" s="26"/>
      <c r="R25" s="26"/>
    </row>
    <row r="26" spans="2:20" x14ac:dyDescent="0.25">
      <c r="B26" s="47" t="s">
        <v>26</v>
      </c>
      <c r="C26" s="29">
        <v>129.19900000000001</v>
      </c>
      <c r="D26" s="30">
        <v>53.08</v>
      </c>
      <c r="E26" s="31">
        <v>236.143</v>
      </c>
      <c r="F26" s="31">
        <v>0</v>
      </c>
      <c r="G26" s="29">
        <v>137.65899999999999</v>
      </c>
      <c r="H26" s="30">
        <v>83.498999999999995</v>
      </c>
      <c r="I26" s="31">
        <v>461.27199999999999</v>
      </c>
      <c r="J26" s="31">
        <v>133.494</v>
      </c>
      <c r="K26" s="56">
        <f t="shared" si="2"/>
        <v>235.08306758003471</v>
      </c>
      <c r="L26" s="32">
        <f t="shared" si="2"/>
        <v>59.87496856249777</v>
      </c>
      <c r="M26" s="33">
        <f t="shared" si="4"/>
        <v>257.02443517364679</v>
      </c>
      <c r="N26" s="33">
        <f t="shared" si="3"/>
        <v>151.4958553127355</v>
      </c>
      <c r="O26" s="26"/>
      <c r="Q26" s="26"/>
      <c r="R26" s="26"/>
    </row>
    <row r="27" spans="2:20" x14ac:dyDescent="0.25">
      <c r="B27" s="35" t="s">
        <v>27</v>
      </c>
      <c r="C27" s="36">
        <v>352.14800000000002</v>
      </c>
      <c r="D27" s="37">
        <v>24.38</v>
      </c>
      <c r="E27" s="38">
        <v>593.14</v>
      </c>
      <c r="F27" s="38">
        <v>102</v>
      </c>
      <c r="G27" s="36">
        <v>483.94900000000001</v>
      </c>
      <c r="H27" s="37">
        <v>0</v>
      </c>
      <c r="I27" s="38">
        <v>376.03</v>
      </c>
      <c r="J27" s="38">
        <v>54.34</v>
      </c>
      <c r="K27" s="55">
        <f t="shared" si="2"/>
        <v>-22.299663807549976</v>
      </c>
      <c r="L27" s="39" t="s">
        <v>18</v>
      </c>
      <c r="M27" s="40">
        <f t="shared" si="4"/>
        <v>6.7818076490566455</v>
      </c>
      <c r="N27" s="40">
        <f t="shared" si="3"/>
        <v>122.88761279737491</v>
      </c>
      <c r="O27" s="26"/>
      <c r="Q27" s="26"/>
      <c r="R27" s="26"/>
    </row>
    <row r="28" spans="2:20" x14ac:dyDescent="0.25">
      <c r="B28" s="35" t="s">
        <v>28</v>
      </c>
      <c r="C28" s="36">
        <v>887.23</v>
      </c>
      <c r="D28" s="37">
        <v>7014.97</v>
      </c>
      <c r="E28" s="38">
        <v>3304.77</v>
      </c>
      <c r="F28" s="38">
        <v>2239.92</v>
      </c>
      <c r="G28" s="36">
        <v>3118.3649999999998</v>
      </c>
      <c r="H28" s="37">
        <v>50.14</v>
      </c>
      <c r="I28" s="38">
        <v>4082.4650000000001</v>
      </c>
      <c r="J28" s="38">
        <v>3408.1699999999996</v>
      </c>
      <c r="K28" s="55">
        <f t="shared" si="2"/>
        <v>30.916842640293879</v>
      </c>
      <c r="L28" s="39">
        <f t="shared" si="2"/>
        <v>6697.3075388911038</v>
      </c>
      <c r="M28" s="40">
        <f t="shared" si="4"/>
        <v>360.13604138723895</v>
      </c>
      <c r="N28" s="40">
        <f t="shared" si="3"/>
        <v>-51.415758014645832</v>
      </c>
      <c r="O28" s="26"/>
      <c r="Q28" s="26"/>
      <c r="R28" s="26"/>
    </row>
    <row r="29" spans="2:20" x14ac:dyDescent="0.25">
      <c r="B29" s="35" t="s">
        <v>29</v>
      </c>
      <c r="C29" s="36">
        <v>0</v>
      </c>
      <c r="D29" s="37">
        <v>10</v>
      </c>
      <c r="E29" s="38">
        <v>0</v>
      </c>
      <c r="F29" s="38">
        <v>0</v>
      </c>
      <c r="G29" s="36">
        <v>0</v>
      </c>
      <c r="H29" s="37">
        <v>9.8729999999999993</v>
      </c>
      <c r="I29" s="38">
        <v>0</v>
      </c>
      <c r="J29" s="38">
        <v>0</v>
      </c>
      <c r="K29" s="55" t="s">
        <v>18</v>
      </c>
      <c r="L29" s="39" t="s">
        <v>18</v>
      </c>
      <c r="M29" s="40" t="s">
        <v>18</v>
      </c>
      <c r="N29" s="40" t="s">
        <v>18</v>
      </c>
      <c r="O29" s="26"/>
      <c r="Q29" s="26"/>
      <c r="R29" s="26"/>
    </row>
    <row r="30" spans="2:20" x14ac:dyDescent="0.25">
      <c r="B30" s="57" t="s">
        <v>30</v>
      </c>
      <c r="C30" s="58">
        <v>55148.224000000002</v>
      </c>
      <c r="D30" s="59">
        <v>46650.476999999999</v>
      </c>
      <c r="E30" s="59">
        <v>41255.660000000003</v>
      </c>
      <c r="F30" s="59">
        <v>24901.883000000002</v>
      </c>
      <c r="G30" s="59">
        <v>41441.56</v>
      </c>
      <c r="H30" s="59">
        <v>11879.567000000001</v>
      </c>
      <c r="I30" s="59">
        <v>37631.567000000003</v>
      </c>
      <c r="J30" s="59">
        <v>29574.79</v>
      </c>
      <c r="K30" s="59">
        <f>+((I30*100/G30)-100)</f>
        <v>-9.1936524590290389</v>
      </c>
      <c r="L30" s="59">
        <f>+((J30*100/H30)-100)</f>
        <v>148.95511764023047</v>
      </c>
      <c r="M30" s="59">
        <f>+((I30*100/C30)-100)</f>
        <v>-31.7628669238741</v>
      </c>
      <c r="N30" s="60">
        <f>+((J30*100/D30)-100)</f>
        <v>-36.603456380521038</v>
      </c>
    </row>
    <row r="31" spans="2:20" x14ac:dyDescent="0.25">
      <c r="B31" s="20"/>
      <c r="C31" s="23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2:20" x14ac:dyDescent="0.25">
      <c r="B32" s="62" t="s">
        <v>31</v>
      </c>
      <c r="C32" s="63"/>
      <c r="D32" s="63"/>
      <c r="E32" s="63"/>
      <c r="F32" s="63"/>
      <c r="G32" s="63"/>
      <c r="H32" s="63"/>
      <c r="I32" s="63"/>
      <c r="J32" s="63"/>
      <c r="K32" s="62"/>
      <c r="L32" s="64"/>
      <c r="M32" s="64"/>
      <c r="N32" s="64"/>
    </row>
    <row r="33" spans="2:14" ht="15" customHeight="1" x14ac:dyDescent="0.25">
      <c r="B33" s="65" t="s">
        <v>32</v>
      </c>
      <c r="C33" s="65"/>
      <c r="D33" s="65"/>
      <c r="E33" s="65"/>
      <c r="F33" s="66"/>
      <c r="G33" s="67"/>
      <c r="H33" s="67"/>
      <c r="I33" s="67"/>
      <c r="J33" s="67"/>
      <c r="K33" s="68"/>
      <c r="L33" s="26"/>
      <c r="M33" s="26"/>
      <c r="N33" s="26"/>
    </row>
    <row r="34" spans="2:14" x14ac:dyDescent="0.25">
      <c r="B34" s="65" t="s">
        <v>33</v>
      </c>
      <c r="C34" s="65"/>
      <c r="D34" s="65"/>
      <c r="E34" s="65"/>
      <c r="F34" s="66"/>
      <c r="G34" s="69"/>
      <c r="H34" s="68"/>
      <c r="I34" s="68"/>
      <c r="J34" s="68"/>
      <c r="K34" s="70"/>
      <c r="L34" s="26"/>
      <c r="M34" s="26"/>
      <c r="N34" s="26"/>
    </row>
    <row r="35" spans="2:14" ht="15" customHeight="1" x14ac:dyDescent="0.25">
      <c r="B35" s="71" t="s">
        <v>34</v>
      </c>
      <c r="C35" s="72"/>
      <c r="D35" s="72"/>
      <c r="E35" s="72"/>
      <c r="F35" s="72"/>
      <c r="G35" s="72"/>
      <c r="H35" s="72"/>
      <c r="I35" s="72"/>
      <c r="J35" s="72"/>
      <c r="K35" s="73"/>
      <c r="M35" s="64"/>
      <c r="N35" s="64"/>
    </row>
    <row r="36" spans="2:14" x14ac:dyDescent="0.25">
      <c r="C36" s="26"/>
      <c r="D36" s="26"/>
      <c r="K36" s="74" t="s">
        <v>35</v>
      </c>
      <c r="L36" s="74"/>
      <c r="M36" s="74"/>
      <c r="N36" s="74"/>
    </row>
    <row r="37" spans="2:14" x14ac:dyDescent="0.25">
      <c r="I37" s="75" t="s">
        <v>36</v>
      </c>
      <c r="J37" s="75"/>
      <c r="K37" s="75"/>
      <c r="L37" s="75"/>
      <c r="M37" s="75"/>
      <c r="N37" s="75"/>
    </row>
  </sheetData>
  <mergeCells count="26">
    <mergeCell ref="L6:L7"/>
    <mergeCell ref="M6:M7"/>
    <mergeCell ref="N6:N7"/>
    <mergeCell ref="B35:K35"/>
    <mergeCell ref="K36:N36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2026-02-05T07:54:04Z</dcterms:created>
  <dcterms:modified xsi:type="dcterms:W3CDTF">2026-02-05T08:45:31Z</dcterms:modified>
</cp:coreProperties>
</file>