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13_ncr:1_{440D7BC7-70C8-4E8C-BFE0-3FCCA73ED75F}" xr6:coauthVersionLast="47" xr6:coauthVersionMax="47" xr10:uidLastSave="{00000000-0000-0000-0000-000000000000}"/>
  <bookViews>
    <workbookView xWindow="-120" yWindow="-120" windowWidth="29040" windowHeight="17640" xr2:uid="{0CFAE52F-E99D-4187-AB3C-50F51AD4FB47}"/>
  </bookViews>
  <sheets>
    <sheet name="2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M27" i="1"/>
  <c r="K27" i="1"/>
  <c r="N26" i="1"/>
  <c r="M26" i="1"/>
  <c r="K26" i="1"/>
  <c r="N25" i="1"/>
  <c r="M25" i="1"/>
  <c r="L25" i="1"/>
  <c r="K25" i="1"/>
  <c r="N24" i="1"/>
  <c r="M24" i="1"/>
  <c r="L24" i="1"/>
  <c r="K24" i="1"/>
  <c r="M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N17" i="1"/>
  <c r="N15" i="1"/>
  <c r="K15" i="1"/>
  <c r="N13" i="1"/>
  <c r="M13" i="1"/>
  <c r="L13" i="1"/>
  <c r="K13" i="1"/>
  <c r="N12" i="1"/>
  <c r="M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<sst xmlns="http://schemas.openxmlformats.org/spreadsheetml/2006/main" count="79" uniqueCount="37">
  <si>
    <t xml:space="preserve">Grūdų  ir aliejinių augalų sėklų  supirkimo kiekių suvestinė ataskaita (2026 m. 2 – 4 sav.) pagal GS-1*, t </t>
  </si>
  <si>
    <t xml:space="preserve">                      Data
Grūdai</t>
  </si>
  <si>
    <t>Pokytis, %</t>
  </si>
  <si>
    <t>4 sav.  (01 20 –  26)</t>
  </si>
  <si>
    <t>2  sav.  (01 05–11)</t>
  </si>
  <si>
    <t>3  sav.  (01 12–18)</t>
  </si>
  <si>
    <t>4  sav.  (01 19–25)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</si>
  <si>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</si>
  <si>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</si>
  <si>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</si>
  <si>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</si>
  <si>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</si>
  <si>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</si>
  <si>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</si>
  <si>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</si>
  <si>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</si>
  <si>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>-</t>
  </si>
  <si>
    <t xml:space="preserve">   IV klasės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</si>
  <si>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</si>
  <si>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</si>
  <si>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</si>
  <si>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</si>
  <si>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</si>
  <si>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</si>
  <si>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</si>
  <si>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</si>
  <si>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</si>
  <si>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</si>
  <si>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</si>
  <si>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</si>
  <si>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</si>
  <si>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</si>
  <si>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4 savaitę su  3 savaite</t>
  </si>
  <si>
    <t>*** lyginant 2026 m. 4 savaitę su  2025 m. 4 savaite</t>
  </si>
  <si>
    <t>Pastaba: grūdų bei aliejinių augalų sėklų 2 ir 3 savaičių supirkimo kiekiai patikslinti  2026-01-29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</si>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</sst>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D4DD308-91D5-4908-AE74-A0B40E2E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2541D75-82DD-440B-9FA7-82A413A47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CB69A64-263C-4107-A4CF-66977E4D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F597406-2C86-4138-BCAC-3CDDA505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F2FD1AF-7B5F-48C6-B1F4-20649F64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2FF08364-2B0B-4A8D-9E9A-F2474BD1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4AB13BC-46F7-499E-B891-1174F307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EF15F1E-57FE-4C96-8FD1-D20DD4BD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620BC80-7D13-47DA-933D-4E7586B9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7FB760DF-B5E7-49C8-819F-C47084E5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BBAE8B4-C52E-4B31-ACA6-236301FA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FC52472C-23CE-4C80-84C6-3B25BE53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0EFA2D98-E22B-4F6A-97CD-F6BB8FB75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E1236EE-7F7F-423B-85F1-02A9E53A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BE3E8C9D-6037-4AF6-8B08-3DA3A69BF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319A9DF4-80B3-4C5C-86E7-402C25D9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87E273E-F323-443F-B147-D309B259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8BB695A-716A-437E-A6D5-02C85FC9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0C22D4AA-6446-4A78-988F-92F1E102C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C86A7306-9A26-4FCC-9CE7-CFABB485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9FDD3F0-15C5-4106-A556-A7F2CD6C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B58121D3-809E-4EB6-8A7C-C9272DFA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C3B68911-3EAB-48D4-9E57-DDFADAC8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D1D1964-F7D9-4EFB-8FA1-7763AAE1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C529E57-62C3-4AF5-8013-95B2CB91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E113104E-A105-448C-81B0-01C3C306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E80135B1-6902-4D10-A49D-F824383C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1B9FA436-E72A-4237-8C60-EE72C1FEE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E302706F-3146-41BB-A1B9-885D88E8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DB150683-58B7-4B9F-8ABE-A041659F9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7B58126E-9AFC-4B7D-B1F6-EBC42910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3A33FBC-671B-4B23-8D25-7930FCA9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4B124145-B866-4FE3-B9BD-554409A4C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23142FB-4FF0-49BB-B1EB-4B9989E7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B7016C71-9E54-4A77-A2FE-46615EB6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D5358DAB-68A7-4FBC-804F-69795B60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7A3DB88-4E69-4E34-AB8B-CCDA5438E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5C1784B-204C-4292-B5E9-89AECCC7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7C87034-7C26-4EB6-BC1D-3B7A48A1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F4B5459E-6775-4CCE-9C39-830BFB93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DB155AB-97B1-4410-B832-98D8AAA1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C2D79B7-352B-48B0-86F6-01AB60CA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7B2D431B-E98F-488B-B865-6A3E98CC6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2748528-41C7-48DE-A21B-73FAD41B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DB788A7-B1EB-4FCB-8648-B7D2C66BF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566E170-5655-404B-BA7E-2F11F97F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F406CC4-39C9-4761-BF90-B5E99E5B7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79D6444B-4BEB-47AE-AD1B-6BFDE019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44693F17-4C12-45BB-8916-650246EB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6877738-B925-44CD-AB46-193BF30F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1A15688-23EC-4DFE-AEE8-42AAC1AB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74C211A-2481-4BDC-8BC3-63B68ACF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F5770BB-57A7-4679-939E-C25D8764E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BF868E98-50FC-40B6-9B0F-78FD0B66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C8476358-3E74-4F55-A063-311D7DC3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7687B844-2006-4DC6-9095-A089CB90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953ECCC7-7E5C-48D4-BE3A-C40ACBD3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CB98412D-12E4-49D8-AE8B-D33C580D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F1AC4DC4-80D3-4DB4-9D86-9B7F07F3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4C8FE070-B20E-4B5D-9A8D-BC129F4D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B3AAFABA-8936-4EBA-9DC9-28A3EF38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AD63F1B7-D9D6-47DA-B2FB-86052474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63D0783-EE55-486F-AF77-58D8A92A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127F0EE-3379-4BFA-B1C4-732752C5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5F1F27C-A87B-453C-AEA7-C2F2021F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8A971D60-0B66-400A-96D4-E2DBD0EF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348D26FE-BE81-4C36-BB7C-3645C0E1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57D4FAAE-E6D7-4649-8F33-510A4682C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2273A86-FFCA-4924-8CFC-0A9FA48F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6674AE3B-E95B-44EB-9C91-8E62FB7D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F5873B75-6D1E-4408-898F-48D60DF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315BE00F-0844-4FD7-B140-06B1C160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87D1A203-C09A-4243-A776-CED358A9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8E20BD49-6E09-4926-9C90-55D92BCA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370C009D-131C-4EAE-AAC7-F3A18475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6A46D6B9-7004-43E3-B270-2F8D3D75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CCEEBD80-C4A8-4903-8919-F49B0C63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4CEA301D-E337-4EC4-81D8-38168D8D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3565FC79-C3CA-4017-8E9D-A7C69387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EBFA9248-B5A7-439C-8F9B-A8D8BBDFF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CE9BD5E5-16FF-41EB-9CCF-C9947985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7D365FBB-5009-4322-AD03-F881FA06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7FF429FC-8328-454D-998F-D87800F2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3FE70359-1ED5-4ED9-BF0C-F56EF3BE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CF5F3666-0E8D-4B52-B7DB-956B99CAE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14901FCA-BFBC-4FE9-B3F3-1F818FB7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AD4CA61C-1091-4BEC-BABC-8700EC31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D24ECF84-A482-41D2-8492-266C9F5F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9FCD5814-E199-4189-871C-1540D6ADA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05C3F05-EDD1-456A-930E-320F0EF4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81A867E9-77F3-4B1C-A3F0-1F89759BF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29E5F7F-8643-4A68-A0F8-430548B8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4878E197-6368-4261-A07A-5CF03567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D8DA3F2A-5DEC-44F6-9CDD-37121B5A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945B10A-08B4-4C73-A4B9-C84C0E340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EE315006-02C6-44BF-B365-04F9F0DF4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0270495D-3028-4872-9EFD-E0038510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1A88DE55-162A-407B-8941-06AF080D3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F86E45A7-E418-49DB-8508-25785407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2C4BCF52-7B3F-4EC9-ACC4-C9D2A765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BACC916F-866D-4D53-8A89-08DFBF27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1321C55-9CE8-4471-9C96-D81DAFB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BFDA05F6-A8B3-4A21-96D0-E05033B71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8132571-62BC-4F71-8E81-F1E44EBB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19D89EA-67DF-4ACF-904E-09435320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7C692A72-693B-4E9C-A44E-45693BEA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2B5E21A8-64BE-4AF1-A71C-A60D260F2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55962295-88F0-407F-9738-D1010BA26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AAA4E1F3-05D0-4F4F-AA36-D00B6481A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C8466A46-6BA8-401A-96E9-65268D2F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33BA6DBA-4BAB-4726-BCD6-534024B7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C746D7F-3EF9-432B-8C96-4896F10FB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47F115FA-BC96-45EF-8DB2-53DCFAA2F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B185DB93-3C6F-4C1B-BEDD-F53B700D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B3BA0432-D288-4389-A4A6-49395D74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46E81443-9F52-436D-851F-6A3D792F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B8C48DB1-1D78-485A-BE81-ACD714B31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EA3D8AEE-128A-443B-B759-DE8D623E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A70003B3-6A55-46FB-ABE5-B46B2FC3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CFB02274-0D9F-4501-AF34-C9B35DAB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F99C944-9A05-4893-8C87-F4FFE933E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D96A99AD-E21F-4277-909B-D710F27F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79BB44D-AF89-4456-B500-B06E8265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ABC48714-EB32-4B88-A414-3359F196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E51926DA-3EC7-4870-9F03-B3845F95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3E9A9D23-2DF5-4D3E-8938-B9E432A11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E5641EB6-31AC-4990-A744-BF3EDA02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34D8C2F1-C43B-4D2C-9E10-DD638D7C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F792CF6B-AC0B-4892-8146-43F53CEE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4A6F890A-8451-4C85-AA2E-765B7D067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5FF22ACC-D0C0-4627-864F-14303109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D0599B22-0DF2-41B5-9671-973BDC9D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4618596D-C20A-4435-8EC5-4E01B091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98EB7D87-4EA8-444B-B4D9-71CD098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C9642AA6-25D1-40A0-9D66-438976C0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17736A0F-BA9F-489F-926D-75EDB6D9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9BD3DA89-D83A-47DB-8C84-FB879601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9D7748D6-F500-4404-8766-48F1E237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D3CB6D76-ACB5-4F1F-9470-DB53957E7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7E714982-741D-4029-9420-118F6A9D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60950B05-521E-4109-BCB1-1DCDBE5D9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CEECC7F-5774-439C-87B6-9E936D88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23527E7-057F-4198-BCDF-2B5F1862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6C1C463-8649-43B9-A12E-5670B97A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E8AE20CE-4B8E-4D43-B5AA-73DB9662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A21670D8-0CE4-43C3-80A2-1036D8B6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7F4CCF75-50D2-47A9-AD74-D989E3FB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CCA3481-1030-4655-AE3B-EB5B57BD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DA3C5C07-584F-4CA6-A757-2E9C7E92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40B9896E-616E-4A01-AFC5-39C6E2E4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31BFBB7A-A8D4-4D20-89B9-EE9924D7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50518367-E4EB-4966-B557-DD491F1C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7A9D2269-2524-4383-ADD1-A3EACD7A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CC0F5B3-37E3-46A4-8281-E778ECEA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DF3B87BC-3365-4C58-8006-7D6E71A5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56E48C7-3DC9-42B6-BC6D-05144799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CBDAE43A-5654-44BB-A545-BBFF7AA8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E92544E8-CC99-4358-BC75-4809B1CA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7C6E91A9-62DF-44E5-89A6-E4BCCBE9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A400BBFF-B1DD-4205-8A57-B3E0CD90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E36B511-9912-4CBB-A870-D18757D14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E009F46F-81F4-4244-BE3E-2227D925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90B09853-8E11-4082-AD24-14B4E162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7924C34-64F7-42CD-A9CF-617AB64DE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0222AE82-6A15-4214-B537-7F01359C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27F53F44-06D9-4418-80D8-F43EA028A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AB8E391F-40B1-4FFB-9CE3-1241D64A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B6979961-A471-419D-A0CC-F218455D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765F84AF-7862-46B3-80CE-35ED671B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8170029-FDFC-4366-8FFE-4090FF25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C4E76F3F-1156-4E83-B1A4-996C1E9B0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326099D1-3283-4E34-B85C-E69C8928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A362F2D-B08F-4DB7-9C05-B05D3B72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207C5E1-4753-47EC-AEDA-8CEA9740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5D395BC-E5D7-4C37-A348-30C58853E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F4CA6D1-E424-4A18-BD13-51DD1A60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0E71B27-2EE9-433E-BB61-A016748F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A5B92A68-826B-4DA4-B505-3FC5624C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B25A02A-7EF1-486A-AFC2-7B0272DD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58063D08-0317-4ED1-9B7F-A45506067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B82DB799-0B56-4AE0-8FB2-2A70CCBA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7365F28-C5F5-4D52-9DC7-6CF456402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AE4929DD-796F-42F8-9B5A-2586E590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6A922529-40E3-4D7B-B097-09D247CF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06B4B6A3-B4E6-4F2F-AEBB-4448D7BC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1079AD1-5240-4326-B0B7-E13416013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762183F8-7695-422F-BA21-2FB96582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8B456FCD-6E9E-4B5B-8295-F4CEB3567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3DFC9BC6-32F1-4425-AB66-D17D9C22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3EE31E5B-E527-48CB-BF07-555ACF87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1556A047-EA7D-452B-97E2-5F0C90B6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B0AAA3A-D171-4F97-8BC0-B889CAE46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57C2F65A-CE09-43BD-BC59-6465E708D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A69508C-B359-4BA3-BAA4-28E558C6C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CCD626B8-ABBD-404E-B8C0-00EFD1A3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B2D02D7-A840-4EE0-9568-6EF77534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EDAE54B3-80C5-4F03-9FE4-BE348AAC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C8812A4C-4543-43C2-9E06-D313F48E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4E464F1-AD62-4532-B5F0-D8A994DA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14BA7564-9B9E-4E32-A77D-8D8A5568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8A4B4A5-E034-4E81-B3F6-9D255C25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CA00CF0-5A1F-41BD-9343-BF283DC2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FDB57499-D1FA-453A-B5ED-2F069A0B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45B4AA5-9F8A-417B-98F2-82F18C207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60EB1446-FB73-415C-BDA6-67DA0CEA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903A0E3A-3526-4302-94F0-61322FD1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D4DA2A2-C9FB-47B9-8B5F-540299546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835ED78F-45F4-426C-9764-4E79C2A5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B9D98324-ED65-4983-86A8-CEE44B3F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CD039E2E-E171-4806-B07E-6243174F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769ABC3B-82DF-42C2-B2D7-DCF58950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EB2BDF6-7994-4B60-91E2-F1D29C83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5BF3F1C-4CC7-4518-AF9B-97E013D0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9FB376B-9456-49CA-946E-89756125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B995C20A-6085-40DC-837E-162FD50D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8DFB4E6D-6654-4F80-A4E9-7C752909C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66F91C73-A5F8-4408-A76E-657F4626C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0749C88-F1F5-4E85-B33B-EDF4BD1B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803CB970-35EB-47C9-A6BE-2879A291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FF101DE-6541-472D-826F-D0E47D49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23B9DCA4-6A91-4147-8861-715DE103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77818F37-0B78-4272-AFA9-A33416A7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5C2AD688-DB01-4A89-BB6D-BB83A6B0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0CC9F77-6A95-46EC-9AFF-0FA8E055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F19549CF-BB50-471B-8D49-192AC359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88D1C7D-544A-48DC-9CAD-46DE83815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236B2A27-0275-4B34-BDB0-7E5C71BC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ABB8F9AA-9985-4078-B46D-D0AC2601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6509A93D-E470-410B-9016-215ED7DB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33B60D40-4D4E-4E70-BD4F-C4767E67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3EBF170D-5028-45F7-A636-89BDFDB34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CAD6BDFC-5F23-4D2E-8C57-1F8AC310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7F8D037B-3AD2-4A04-85C8-1E0C24BE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EB026ED-4C62-426C-ABDF-7FB270F5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316CE34-F515-42CA-B4B8-8CBD72AC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783B81C-3888-4042-8C4B-C9B29E7E1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262FD218-54C8-4F31-9072-44159E69A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5FCE8A9-0025-475B-A750-BCD14FF8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F6738D95-B293-4B36-80BD-3081659F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9D076B2B-EAA9-44E7-9DD6-F75758F2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6F8DD37C-779F-46EE-8D17-F6B484610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6401B3D0-13F3-4E60-9FA1-C5209D77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5A0446BE-F1AE-41D4-9CFB-B18C1195E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617BE9F3-C574-416C-A258-49CFB3B4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F5E88C65-8DE2-4FD4-BD10-504C30ADA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78F06DAC-B47A-4432-B849-5CEED063C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485F00C7-3370-4A1E-8120-D0AFB54B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9551B41-DDC1-4148-A6A3-528075DB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76FEB7CD-A3A6-4BBE-9F97-394C5F2D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1BE0A33F-FE5F-4730-805E-72D86283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E560B9B7-4722-4BCE-9893-F9BDCB56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CAF68BF5-4C12-41E9-955F-CA80D5EE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29A1E197-7085-4A09-A1D6-E5FAE8185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CA4ACD92-BCAC-454C-8A2E-60281F2A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36711AEA-6BE4-49AD-87A8-1FF1795A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CEDF1B6-D902-4213-A9CC-B992E837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760EA87C-BFE8-44DD-A7C4-1162E450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FC003E5E-B8FF-47FF-AC67-A32E1F56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33491FF9-D6E2-4F18-B32B-D929F33C1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044A866A-4384-4A14-9CA1-55245E12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6FDAACF-CB97-4DAF-B7D8-ECEE852B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A5183C0-80ED-44FF-8DC3-08D1DFAA7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77ED1941-2FBD-44A2-A8A7-01366A01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4B410D8-754F-4813-BFD4-FE079A80E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56FF2FA8-52B4-45DA-A2C3-AA4FE493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FD00566-9943-495D-8BF2-129BD3D4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61F9FDCA-6A94-4436-8254-EC81B45A2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743DA5F6-2230-4919-8061-B1DFB5C9A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C72A0C8C-55E1-44AD-8627-8364ABA3A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D9EA9AAC-C834-40F1-BDC0-6BE15D6C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6F4CEC3E-1316-49AB-BA2F-5FE6FE97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CD589277-8B0C-4DC7-8B23-57ADAD01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61C8A283-AF33-4BEE-9621-4E9407FE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C4D0B27D-0F52-42E6-92C8-8D8B8A641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98E907D-3ECD-4574-A6A7-1D84A2E7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697C214-7296-486A-B7BB-4B8DF4AF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CEFF8025-65AF-45D1-AE9A-073CE2B2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3A4482A-AE56-4A5E-B477-70B8ABB9B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6C81F1CB-2C71-4292-BE90-E7E7A0CF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36878CC0-8ABC-4A72-BADD-051F7F0B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61DF37A1-E37C-438E-B7F3-EDAFBEB9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9D047455-9D60-4336-BA13-F2475379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D5D4E26D-3043-4ED0-8902-6D6F46C0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04BC9CAA-BF7F-4A51-B3D4-46E305D8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FD565CCA-BB85-447D-A625-057C8C00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9C2A47AA-8047-4273-A9A9-6DE49D1D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2B87B372-81D7-4653-B604-D8A9FFE7E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DC063969-842C-489A-A997-65929520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69FEACBB-400C-42C6-A075-201359A9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185E71E-CD4A-4CB4-B9C9-05D47C30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5FF6CA21-272B-42E2-8E84-DECEC86F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DCF543E3-80A3-42F1-842A-FFEBE2F7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36AEDFC6-423E-46DD-9B89-3AE1023D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A69E40F8-9036-44B1-BE67-3E55EDCD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D9C72E39-11C6-45A1-8BF0-4373BCD0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EFB5E3E3-425F-4675-BF7B-9FAF55A2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DF3E1816-4CEA-4A10-9052-C3198FAA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221A206E-C15E-43D7-B5FA-2546FB88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072AD937-97A4-45A1-B865-EF3C3167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8242E633-0176-42FA-8F1D-E2490558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1B5EAC9-415E-43F8-88E3-86F31FD2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C1828CB-1831-4AF9-BCF3-0411F679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80A9642-60D6-4642-B2C0-8DF57CA1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164BDB1-AB8C-400A-AB3A-02F7C176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BDF7D75-306A-4EED-A965-7D489D4D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85DBFDD4-C8D4-4FDF-AD61-C5502864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BAB5F419-0380-4FF0-AAD2-1D65F1F1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3FF5E33-61ED-49D9-AD4F-405DE4A4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CB42834B-5FCC-4FA4-9300-13226F32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490328B5-ED0F-4288-847D-4E7C0767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B1EDF0B3-0807-43CD-BBD7-5CC8AB998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1CFEDA62-96A8-4D45-BDC4-0D05FAAC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4A38D16-A597-4880-9A83-FE9BDB2C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DA4BE363-4790-45DB-A311-EED89957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D5E1DA23-2B64-4486-8BD6-B0CFFEF1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9F192822-2719-4938-8F91-5E383DA0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A9ABF13A-4F79-4D52-A030-9FEE2FCFC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5930EBA1-4F9A-4735-A0A7-CE874FA1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D8F6E013-42C7-4B6C-A341-593478B5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EF07210B-E6A1-43AC-8140-3840777E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48AA713F-CFF1-4D43-AE9D-2432F15D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7C173ADC-9E0B-4D25-9E69-6F25ADBF3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18684DCC-99C3-4B0D-A5CC-96E08886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292B3F13-7327-4958-8895-B4492D25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3A1C81FC-706A-45AC-9041-3F0A20C6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D61E1919-0C3C-4FCC-9C85-E73292B3A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0448F36-4EFF-414C-B946-545AAFEBC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1C42B6F4-5B3F-4BA1-9775-12752E45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211E7D7C-77CA-4CD2-9681-2D96BDB02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1B6D82A-E7CC-4833-906C-39311FE3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1ABF3C17-EEBF-4D10-945F-0F81C284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F76DD0F2-95EB-4FD2-B8D4-3F10FE73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F17AC4B-7F81-469E-A064-8D63906B7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0DF6240C-AB75-4244-9559-2AE63000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02B949B3-5B4C-4A86-9AE5-5E023FFDF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72B25B00-46A0-43D3-BF12-6B836FE9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149639A9-291A-4169-8C33-66287F94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4EF11535-2D1A-4782-AE6E-3456376B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6140449-F1B9-4562-B299-346590A01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84B110D8-6E0D-4EDB-93C3-1577695E0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49850E85-42F7-4B48-9FCA-5B47A7C1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5422F007-B0B3-4431-9009-9BE5D1A0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FF5E2354-F886-4664-9577-F57147D7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FD325DB8-6DB2-4923-9F45-1AADDD34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FFA6E368-7EF6-479A-BE84-EACBC880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5B18449E-BBA9-4446-AB14-8EB2CEFC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93DBB3E7-E557-4A18-AADF-156959135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F51A2368-5C1E-4749-B8FD-7CB23E27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7D698A5E-A38C-4380-9908-E875151D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33666E05-976E-41A1-BE43-633A279A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780ECE9B-1ECC-43AC-80ED-D0A39BF9B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8D0A7DF7-8D01-4A54-A3E5-F0C76A523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93EEE1A-08BE-4A5A-8500-DF17C251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ECA1EB41-57F2-48CA-A735-64E0D19DA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ED6AC1B-1242-4E14-AA54-31BDBFCB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D379B485-7D3F-48A3-8350-DBE30D81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D7C1A330-C224-42E6-90FA-7F66B3E5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C577D9D6-6553-48F7-AF63-86B61D2B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1963A069-2AA3-4B35-B4A6-89532489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3BA4765D-897C-424C-96CB-04559C36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D38841DD-75FB-465C-B675-F796ED5DB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D9D3830F-2806-4482-AC2F-107E45102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350581E7-2493-494A-BA14-AE368006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CE3BBDC-374C-41F8-9E12-785C91C5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DA10E48-6F8D-46AE-A35B-62045931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BB631B37-203F-48EF-9189-C6C09526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D17570DF-6F39-4E14-A9A1-1387B3F7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0AF2CD1-5123-47BF-A8C1-F4B7C5F6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DCD1E4B6-B6CE-42B6-A46C-80CE9A8D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9F52AF0A-34C9-48D3-9024-09797E9DF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9E997D17-1A17-4D2F-9711-E12C7CA04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FE3BDBAD-6383-4D2A-A29B-FA5B5D56C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45D3AC5-36F6-4BF8-B157-C432D684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887BF465-0DEE-4813-9A66-886DBA327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E1580E3-2A68-4D3F-89D7-CA9DA76D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6BCACB99-B4A3-4AB2-B7AE-294636BA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25DEF576-53B7-4BCE-83C9-0C031F36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C7C1CCEC-C13F-418D-9E0B-084876331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C6AD2843-402C-4DDD-80DD-7B37F759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A785805A-328F-4B78-B817-AE4918B3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F2A19170-D55F-4040-AF48-92A01732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892CF266-2CEF-4708-89AF-E95B8E68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77D54720-04B4-4511-98B7-97384DF12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336DF3F9-2E40-4B5A-8B61-386DB4010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2D6F000E-3F74-4F89-9620-4280B52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DBC884EA-6A8F-4B08-AEC1-3BC3CAED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AB4A6BB5-B3B5-4D21-B058-8866F023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4DAE6178-914A-4D80-8DB6-8D39699E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F7FD8A8-B26D-44E1-B34A-B790B3775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2DF1A419-89D5-49A1-97A8-D27699F6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2AB294C9-C7DB-4426-8215-849C745DB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E2DE4194-B713-44DB-9528-7B7E61E0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0D11204C-10D7-4679-813F-D71CB804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DBFE3A5A-09CB-491C-861D-4A7ECE1D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A3A656F4-363A-4D5B-9EAE-7AF12E0E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0A22108C-00BB-4436-9134-736B99A8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AD6401B9-67FA-44BF-9EB4-0CFBC64C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13D8D5A-86BF-4B21-B517-A0A74C23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9A87F4F2-E045-4FD2-AADA-7B1934C8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59981122-C7A6-4E1D-B1E4-C08AAC7E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B43CC10-F394-4D6D-A878-E7DC043F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3E1050B0-3C05-4F56-99CC-BEC461CF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59EA49FF-F402-466D-BFDB-C957A088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04561470-1FE0-4DFF-9569-B2D7D22C1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6686DB93-4468-4E3F-9031-F3E9CBCC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E53CC8A8-B9F6-486B-82C2-F6F3B58C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F94374EB-9D8A-48A6-AFB5-8CEA65D3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BB5977CE-9166-4F07-967D-1E353A22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CC6918C5-B77F-4121-9943-D7149B5E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00EC7A4-EE9D-414C-9FFD-20C2090B6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CF747E6-76A9-4FB4-8C1F-2631AA8D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EEC28DA-25EB-4A23-90C6-0ADFDBB4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3E1EF22-D4D9-49D7-AB19-7DF7079B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C34E5E9-ECBB-43D9-B59A-D97249FD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6F9E7C8-C1DF-4BE4-8399-9FDF2BAC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FF819EF7-4C61-42AC-93E3-CF3134E3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DB276804-CCF0-477F-A40D-DD99B4E0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2F7FA2E6-D7C4-435F-BE5C-3F8D684D9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4AB814F1-6BC8-4415-A50B-D5173937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5C9E718-4128-461F-A418-7872D4BCF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5F74AB6-0344-49B3-9771-5A82B29B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F9D0909-293F-49F5-ABC9-AD7671FB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530385FE-E2B8-437F-97D1-02B14DEE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C06EB800-DF00-46DF-9DAA-5A04BA5A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B3D1BA5-29E6-440B-818C-89784B09F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D4490C30-149F-4C5E-A997-DE2F54D7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131B4E5A-3CCF-4F12-9805-95DCEF4F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FA10A50-8FB2-49FA-9F5E-D3906779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BDD73971-23C8-4BB0-91C0-44674F57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A47DB01D-E578-4B1A-83AD-59CE44B6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BE710347-C02B-49F5-A14B-394303E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065F711E-5CFF-4760-8CAF-257FF046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A419AFE0-E1A8-4A04-9FE7-BA8921CF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0D60B3A-0415-4FC1-9068-55D7DB28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AEE5419-4E43-4A9C-B72D-FBEA745F6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14C0A365-53B8-4483-948F-C079E7DB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22FF8A7B-BEBC-466E-B827-40BFCE43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6DDF0FC5-CD89-43E9-B39F-C2723708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6139514C-C7CC-47E8-A9B8-3A9B6A56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651E40F8-D06A-4EC3-BADF-2A59A418C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FD0AEF2D-1410-49F3-858D-55869480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F08D78EB-76C3-4D24-9E0D-5F98195E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A1B7994-BC7B-4BD8-80DF-E52E1931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72A4732-B773-48C7-8EED-1CF33BE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AE633E9-D3AE-4521-AFED-B514161C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6F72349A-BC70-4E01-8EF1-661A5470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76028231-1BA5-41C6-9746-826295D1A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6506CFAB-830B-434F-9C39-743B8159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CF11550B-482B-43F4-A506-0C7444FE5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0DA19ED0-EC18-4152-9244-149758E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1EA40728-FB48-4E0A-BDD4-AA1A8974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36A4F4F0-4843-4539-926E-4D925C4E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0537E230-F229-4F32-B9B3-8E4F40275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933F8576-162D-4F1D-9B8F-FEC0C27D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692B6FC2-A111-4E3E-9E00-66229351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381B4F34-C49F-402C-9E03-AAB18BBE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E970EB7-7A5A-487A-9F87-5365ED8B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72AAD4C4-FCAE-4CD5-BEA9-FF0142A04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996FB3F8-5733-4F25-BC5D-F83AC33E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5F06F0F1-CCE4-4B2E-91F8-AB427719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B8995CD1-CECF-4DCE-86CE-851E8015F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B451613C-4098-4FF5-ABDE-F69646E8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C30C618-0533-4EB6-96CA-D36A9BBC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D96C5FCB-1170-4711-894F-F3840556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D0EE5908-73CF-4B68-B7FA-C1F5D1C5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98A820E4-DE86-437B-BAA1-3084C180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AC9C449-A460-4BB3-9764-5742F7DC0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CB816343-7963-4CA4-8287-AC7DF4C33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B4CCA7F6-C884-41BE-8030-43043103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23819267-688A-4B5E-9A6B-3F557447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462322CA-7D71-45EB-ADA9-92302910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5D018CBE-4751-4ACF-A9E9-E225E953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B9A03E10-BE26-485A-B721-DBF27E942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09F36C20-1602-48D6-ABE2-B48CABD8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BE00F2F-19A1-4470-B99A-4583A8F1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67C574DF-B0DE-4995-9CE5-04AF8C25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06F52319-F9E9-4173-8308-131ADC16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E73A394B-A0C4-45DB-8029-05E42C6D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294C22A5-A665-4AEA-AF30-D639ABBC3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7A083620-F594-407A-BA15-BE61E6EA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C52B338-0E0C-43F5-A2AB-34760304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F18254D2-12F7-46B8-98E2-50D10B1F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AE053E19-78B5-48FC-8939-699346BC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8D8991D-E304-47A7-B5D9-03281C5A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02122E2-2EF7-48D3-9358-0FFD989C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70297632-D1D2-488C-872F-0A90831A9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2FD8E745-6776-45EF-9C2E-8A8B7F9B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B552D649-C1CC-4395-8EEA-A8459314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4D82562F-6550-4FF5-A617-94D36529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888299CE-311B-4A10-AECE-E48CDC44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7275DAF5-28EA-4DC1-B9A8-B742396C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1F544701-B425-4657-BF3B-01BB3C6E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C4320E0-EBC8-4F14-9359-960C14D5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55B17F97-939B-4B0F-95F7-1EA27CEC3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75CEC997-B376-464A-A067-23B45B96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B12298DD-A37D-4032-A60A-8DC1734C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CB568299-BF62-4A3F-85B9-7880CB3B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4564C960-C847-4183-A301-BE1B1BB2C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1CD56C70-146D-489E-9CB0-B6088835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F80ED894-A57C-4D63-A57A-672E01218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5596CA6-8017-41B3-A971-32A926D5D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DF3874D-CE05-498E-804F-6DD425B1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B02C4A40-430D-4912-8AA3-C42DBDF4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FD06B947-196A-4CE4-939A-FD84BEFC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D77204EA-7659-4C1E-9508-6765F1539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AB9A7AA5-4453-480F-A3E6-7CFD1C80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EF05E9AD-EB2E-4B20-920C-367FD088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5470BC2F-378E-4DFB-86FF-FBA7FB5C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D53EA520-8FDF-46A4-B048-B977EC7F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8A7ADFD7-E677-4B55-86DE-297BC1E7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38DCBB5-BD4D-4F2E-BFE4-126B07DB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4285F1F2-2332-4684-9A84-70E4DE0E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D77AA79-467D-4B69-A630-768AE6C5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24858411-4FC2-4EAE-93A5-94D458EB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95034B86-02D7-4F38-8B7E-3300FF51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50D58236-4811-40AA-9DED-77BA4C35D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3F029715-43A6-4E73-B0C2-AA93BFFC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428BCC1C-3F80-4C33-BBF4-74F26454E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AA9034AF-1E42-4561-B863-D884E196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8B9B4147-3859-4EF2-926C-13A255A6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67C0E983-40AA-4754-8A63-EBE848DB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1AF82092-4E53-4BA6-86DF-43A6CC68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9EE060C2-F37E-46A3-B7EB-6C6DD0BD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A11DDFE3-73C3-43E4-B085-E99BD4D1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23CAEDAA-0FB2-44F4-8C28-17A79A03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D14F5000-CF22-4691-AE11-107F0109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B53E03A8-D7A2-4102-A703-2F09B968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75E16953-9C62-4AD4-AB6D-CEBBAEBA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3291685-4CF7-4427-AEA9-05482E23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A3ED64D3-2417-4064-A356-50157E18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8AD5E169-95C4-45CA-87D7-C47DF0BF4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1430FDA-2812-4504-9C6D-434C4887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BBF2BCDA-839C-4B2D-BF89-14B0614A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4835EAFC-6931-42D4-8FC6-3B5908C7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913D24E4-84A0-4A93-A361-30ADFAE6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55BDC800-E829-49A5-9681-CACC2FEF9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5EEEEDBE-73C3-46DC-9B99-E0A5ACEA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3E6687DF-E593-46A9-8F7D-068DAAA6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071B9DF7-F075-4500-8C6A-15ADB914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DA941B90-3F0A-4904-9DDF-8B34922F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8A746A49-41C0-4A85-A7AF-795262A3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D1735D13-67D4-406D-B4FD-F9281F58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9C81B16-D96E-47CA-9AC3-3DE0C034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420EBFFD-4E62-4789-AC49-CAEF1A9B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F3DF9AD5-1990-4547-8B2D-3482C48C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88CA9348-1556-48CB-AF1C-7F64CA4E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4234B842-610E-42BC-ADE4-F2EF868E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95FCCC9C-A8CF-4880-BA4F-C77F9044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2DBBB2E3-3DEE-488C-95E8-00731A6A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C63C899D-3468-4F6A-AF4E-5093A66F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CF727AA1-7473-4760-8870-A8D45DB0E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A860EFE7-FE21-4A06-A5E4-14908436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1475302A-BC6A-465A-B807-2DEBF6CB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AF9A2B5E-5350-4274-BC59-9656135F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1C4A77A-4DA2-4062-8137-2567CDDE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76740AEB-9525-48D5-B91A-CF11F535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8CA35016-2C4D-4B04-9D67-630793C2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D77CDA15-0862-4338-B037-655FD013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C74EBB73-444D-420C-972F-04FCC99A9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CBC3771D-3731-4337-88E7-96FCDBEA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CA241C22-2978-40E3-9B35-69AE8B500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E829BCF8-22CD-4E3D-9272-27B58EB4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7D6BA74-826E-4F73-8E98-A4B33053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E3087DB8-7D6F-47F4-A9BC-9E721ECB5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9B55ABD3-7C89-4BF7-B76D-ECCEC75D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0A214759-946E-49CF-9CDB-7D2475D1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150BE9B9-014D-4A6F-A350-27351D8A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A037C4F2-E07E-4004-B5A8-6C3B78A8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66EF6E9F-F510-4E6C-A0A4-5472FEF5C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9812519B-CF9E-497A-A010-5AA7D257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F1AB5504-BAC5-4B9C-A7C7-0C8E49B18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45181EEC-29B5-4FB6-9F28-F122E657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20290EC6-0894-4517-8A60-CB14D474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3B528396-B6F9-4A1E-B5F8-83817AA9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4FE5D39-43B3-4FC5-B8DA-8FB358C8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E2193875-7B03-400C-9B79-C0777A8C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EB13C5C2-8345-43BC-AFB7-37CBEF0C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D7F8081B-0E39-4367-A218-32E241FE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7AD77E8E-5EFA-4E1E-B4CC-4AE5E43B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E5529F35-9360-4AD7-B6D6-93A74C54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E94FC7D4-D30D-4770-AFB8-91DBF8DD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7C443062-827E-47E4-AEFE-8646A5EF8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98779FB6-5F23-4404-9B21-7D69A4B7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F3188275-0436-416B-A6D0-A28585785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6BB56D5A-17CC-4300-8923-A0867259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80DBD92B-1F04-45E8-B387-415F331E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90493DA-68D0-423A-B83E-23AF0C373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6A45DB5D-831F-4549-9C19-6A2FE4754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AD05720-A128-41EE-A875-7523B7DA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EED1D219-710C-4EE6-964C-D02F6729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18B4928E-404B-46B8-86A1-DBB18365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D63735F9-7DAE-4A25-BD8C-87811254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65532480-4C80-4180-88B0-38EA3EA6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80E70AAF-A300-4956-A5EF-E8104ED7F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9E270E23-89BC-4982-A5E9-53E19247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C6E48C7E-4C46-4246-B7AE-0B2328F4A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A75643E-7895-4E88-94CC-AEC7880D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7D56E4C1-3A39-479D-9244-DBCB0C187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1BAE2164-73F6-4B9D-B042-8B5DFFC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6231E23F-5EC4-45C7-9450-9B1FCDB2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9C7DE358-E9D7-4AB2-BF53-AD322E26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AE94F686-3ACB-4D40-AEDC-59252045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41C5CC02-1D10-4430-AC7D-CAF949FD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CE847682-0DB1-4510-8BB3-306978E0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7FA8CDE4-E5D9-4B35-A429-9CA639E9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5C25BE17-2A3A-49AF-8842-9F16B437D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81B8E93-CD22-4900-AD21-B63B24070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35AB6832-D480-49B1-9ACB-6784931B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0744154A-4B61-4B61-AEE9-AE5CDC37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9CD94AF2-C538-4C8F-A196-A6221426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F6B9ED4F-1D7A-4B7C-ABCA-077B4E56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A6EA7E23-8775-443B-A118-4E7C59CA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281BC394-F259-40E9-A01A-876437D6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00051C1F-477A-4719-BD66-BF361DAF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B7068363-3CDD-4473-9255-EF6DC8A6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C1293F8B-18C1-4499-A4C5-EB94999B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D4B0B735-E85B-4EE4-80AC-A2C187440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37A29B6D-A403-4963-9B0A-DCA4C041C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5157BB10-06DE-471E-8ED4-86E56A558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473F79A-FCD0-4AFF-A8DE-0C11ED4E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0691C5B-A32F-454E-B793-73D3065C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5F396814-3BF4-4106-8B2C-8D99F170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5A1FD570-FA2B-451F-9596-8996CBE4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40A745B0-74AC-4EB2-81C9-FD6A0C346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B162DFA3-0526-44B1-88A5-519563EDC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86BC42B5-97D7-4442-9833-443DF03E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ACF4FE48-B01E-4E96-9F4A-1CA9587C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68A5E24C-41B2-4010-BF78-1BDFF873D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A6250CB4-A9D6-4505-9258-EE04F8BD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5EFC651F-19D6-403C-A2EB-9DFD803C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E71785C7-A29C-4F55-8E94-E9962A80F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1F8BC57-F54C-4BDF-90F8-BBA49EDE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1A758FA5-5037-41AC-BE40-3140C29E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D4F4803B-65D3-4994-A471-97AE122F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BCD2F3E-FA1B-42A6-8F27-4C5BB415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38295D33-A9AA-4FFB-998B-1A7E3999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4695E858-AEF3-400B-81BD-A48C011C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DC7B934F-D57B-4CB6-9AD9-C364203FD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7266CE28-12DE-4971-953F-72CBD1F1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BD6588E3-455B-4CDE-8D2F-8B53B359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DDD649C2-D898-455F-9D57-2DA7A9AB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99D37EE1-F009-4013-BB7D-0AD3A262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76C1540F-8AAA-4E28-AC7E-25D46EEB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68A5A4F4-EA85-470F-9AB3-2F3645C3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7B03B40-3D6D-426B-B2A2-D60E965A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F82F4D1E-C01C-40B5-B039-C056DA02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BB871D55-487D-45A6-B0E3-5309630D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33D092C8-3C04-44C2-B523-B059481F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AD7388C1-8E76-4895-A10E-9E2B7EFF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3401B473-551A-4B4A-9709-52E718F8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B0D2B036-E54B-4CF6-BF7D-9CF05A58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A623A9D5-A4D3-495F-B41D-A0F2BB00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5E75E21-9579-4CBB-86B6-C59D1E77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D3A6FC97-C67F-4A7F-B428-A749132F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B1E2A2ED-1DBD-4EEB-B151-0B170A959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7DA10479-5762-40ED-98BE-F59342D0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E16A19C2-A471-457A-BC38-B6F4C5DEF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9E7D64D8-044F-4033-9218-5A02DF94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2BD19A4B-097A-4B03-ABEF-C67C1BBF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EF7F470A-8DD6-40C3-8048-004E2256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1B2EB474-A1C0-489C-8397-175FDD4B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3CDF03E5-19BB-4119-A61D-996146CC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5101F1D2-2F8E-4D85-87EF-83368ED3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32EB37E0-4F18-4DFF-9807-FCE4DFA4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9BB5EBE-9746-4737-8098-CC28DA15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7E9C606D-9CA8-4228-938F-60E0487C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BD406BAB-0E28-434A-973D-2A716E5B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135842B0-92B5-46A0-8BA2-E41CB7E1A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DB300E80-A069-4438-B186-AFDEBDBF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7E4B8C7F-8101-4A50-946D-D97BDAD7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DD1B50BC-2529-4BAE-A147-590A53E0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54310C0B-FDCB-4545-9C89-D7D678EB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CE1763A-0007-4844-9403-66553BCB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322D022-ECF3-49E3-9842-B511DD7C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7F58161E-4CBA-41B2-A56F-B4E43840E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D546EA3E-CD27-49B8-BC51-9F59F998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16B0915B-7909-4EBA-9BBE-884E39C2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F899E176-958B-4505-A800-0098A569B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3A38B206-8EC7-4960-BEDE-CC3D3476C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AE4B7D22-B516-4B78-A957-62B9FD45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39BDB66-AC76-4432-ABD5-24A6FE5D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1D92CEBD-F2B5-49F6-B7A2-0194DA35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DD397E7-31B4-4688-87F7-C3D1EB6DF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CA5C83CC-66DC-448C-9EBD-32D6FBD8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A934FA7A-97E9-4B35-9668-F9879A82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AF08D163-8860-4FBB-B1D9-B486EB99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F439936A-DE3E-4575-BBD1-6177AF85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8350FC51-7B92-464D-9E4E-5B543A17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3A27D4C0-CBAC-4C0C-ABDF-DBF601149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FD467E23-5F0C-4DA0-BF6E-289085E6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EBAF6119-E6A2-4644-9C11-337FFB13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CA40321D-2DED-478D-8A87-A89014CD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33A1772-4FC5-4A0E-B00E-49B06875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CF6DBD3-8C8F-4D97-ACA3-5E2D6A2C4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A9FE35A-3B99-44EB-87ED-9E72FD0E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125A00EA-BBDA-4249-A5A4-A7860CE0A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68C9FED1-CA74-4705-8D5D-3C420C1B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D988B7A3-B3F9-44A6-B169-E1D9C8C2E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7E79EF5D-02A7-42B0-8352-7886628E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351A7B11-7C34-44BD-B1EA-16534B3F1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380FBC23-804E-436E-A3C6-BE3E4FD4A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4B55756A-82B3-44CF-B5DC-654A35CC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E06C417D-A579-454A-BADE-F4C8EE5A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64B97D05-D06B-452D-B2A5-B143C636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CDF7471-B186-459E-A217-C3170B3D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D3CD11A3-92EE-41F5-BC93-369A7307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0D2171EE-FBAB-48B0-A032-9E03F3CC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141600C9-EEB4-4C9A-89D5-19400A856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13BC0828-4E74-4CA3-97D9-FD919526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50377AF3-9332-4F96-AB41-6F4F0966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73097475-328B-4B9C-970B-52CAFD8F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4DFEC5A4-4E1F-496B-9C34-E542AA3B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E42144DE-AC83-4C31-9D15-8FD2CBAB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5C43263E-8B56-4F93-AB50-A816FC80E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3A261A82-1466-4B54-AE22-60DCA9AD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5AD467C3-082C-44FE-9457-A9E70F1B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77A8ED6F-9630-400C-9A1D-8AE73FA31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9F5BF240-9DF3-485D-9256-4B37748D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C8036F8-9D4A-4B2F-85D8-05C46D8E9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16B92717-469F-49E7-B37A-58BC13FF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6D159C13-FA4C-485C-864A-ABFDB9C6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86DF35F8-50F0-4E1E-B094-8683495AD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64E685E5-3809-41E5-8F88-404980015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A9645DF0-7731-4DD1-82FB-3B676CFD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6BB11896-8974-435B-A5A1-1CEC15D6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564E6D4F-31D6-4347-8440-6895F4D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F1E70303-F18F-44AC-AED2-836F5CF4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52EED8C5-8990-4ADE-9403-7851837A5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2B68F2A1-AEDA-4362-9941-EC93D5BF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5B319E3C-EB8B-4DAF-AA65-CED68DBC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6206A2B2-B825-44EC-87C9-53B931A5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580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1D16B68A-334A-42B1-86ED-5A8E2754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580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0EFFE943-F966-444A-B0A3-35690778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08597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43355E99-B3BA-47E1-ACD6-10AB9915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055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DED7DE50-0B89-4E8E-836F-11802661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580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CC76F182-D182-4349-B46E-17C7FE35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8580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BBE9A57-1609-4ED1-B9DB-FA840E1D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9055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A057279A-33D6-4434-8C92-A7AA58DE2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A685E17D-B744-432A-8FC8-561E0FBDA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E65104BB-A9D1-4738-BA1D-B0B84D29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0BB52-C8DB-43DC-9D69-A3198DF2EBAF}">
  <dimension ref="B2:W37"/>
  <sheetViews>
    <sheetView showGridLines="0" showRowColHeaders="0" tabSelected="1" workbookViewId="0">
      <selection activeCell="AC46" sqref="AC4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54820.802000000003</v>
      </c>
      <c r="D8" s="22">
        <v>19271.12</v>
      </c>
      <c r="E8" s="23">
        <v>34481.101999999999</v>
      </c>
      <c r="F8" s="23">
        <v>56504.086000000003</v>
      </c>
      <c r="G8" s="21">
        <v>31763.752999999997</v>
      </c>
      <c r="H8" s="22">
        <v>20264.546999999999</v>
      </c>
      <c r="I8" s="23">
        <v>33629.053</v>
      </c>
      <c r="J8" s="23">
        <v>11103.164000000001</v>
      </c>
      <c r="K8" s="21">
        <f t="shared" ref="K8:L13" si="0">+((I8*100/G8)-100)</f>
        <v>5.8724169023729758</v>
      </c>
      <c r="L8" s="24">
        <f t="shared" si="0"/>
        <v>-45.208920781698197</v>
      </c>
      <c r="M8" s="23">
        <f t="shared" ref="M8:N13" si="1">+((I8*100/C8)-100)</f>
        <v>-38.656400904167732</v>
      </c>
      <c r="N8" s="25">
        <f t="shared" si="1"/>
        <v>-42.384438475812502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1100.2139999999999</v>
      </c>
      <c r="D9" s="30">
        <v>1208.4580000000001</v>
      </c>
      <c r="E9" s="31">
        <v>1706.6889999999999</v>
      </c>
      <c r="F9" s="31">
        <v>150.69999999999999</v>
      </c>
      <c r="G9" s="29">
        <v>1829.912</v>
      </c>
      <c r="H9" s="30">
        <v>353.10199999999998</v>
      </c>
      <c r="I9" s="31">
        <v>2445.8939999999998</v>
      </c>
      <c r="J9" s="31">
        <v>309.16000000000003</v>
      </c>
      <c r="K9" s="29">
        <f>+((I9*100/G9)-100)</f>
        <v>33.66183729053634</v>
      </c>
      <c r="L9" s="32">
        <f>+((J9*100/H9)-100)</f>
        <v>-12.444562760901931</v>
      </c>
      <c r="M9" s="31">
        <f>+((I9*100/C9)-100)</f>
        <v>122.31075045400257</v>
      </c>
      <c r="N9" s="33">
        <f>+((J9*100/D9)-100)</f>
        <v>-74.416984289069205</v>
      </c>
      <c r="O9" s="26"/>
      <c r="Q9" s="34"/>
      <c r="R9" s="34"/>
      <c r="S9" s="34"/>
    </row>
    <row r="10" spans="2:23" x14ac:dyDescent="0.25">
      <c r="B10" s="35" t="s">
        <v>13</v>
      </c>
      <c r="C10" s="36">
        <v>3341.625</v>
      </c>
      <c r="D10" s="37">
        <v>1842.1270000000002</v>
      </c>
      <c r="E10" s="38">
        <v>7619.5679999999993</v>
      </c>
      <c r="F10" s="38">
        <v>6570.4430000000002</v>
      </c>
      <c r="G10" s="36">
        <v>8400.0810000000001</v>
      </c>
      <c r="H10" s="37">
        <v>4855.4570000000003</v>
      </c>
      <c r="I10" s="38">
        <v>9910.5349999999999</v>
      </c>
      <c r="J10" s="38">
        <v>753.375</v>
      </c>
      <c r="K10" s="36">
        <f>+((I10*100/G10)-100)</f>
        <v>17.981421845813145</v>
      </c>
      <c r="L10" s="39">
        <f t="shared" si="0"/>
        <v>-84.483952797851984</v>
      </c>
      <c r="M10" s="38">
        <f t="shared" si="1"/>
        <v>196.57831145026745</v>
      </c>
      <c r="N10" s="40">
        <f t="shared" si="1"/>
        <v>-59.102982584805503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43388.474999999999</v>
      </c>
      <c r="D11" s="37">
        <v>11083.724</v>
      </c>
      <c r="E11" s="38">
        <v>18175.931</v>
      </c>
      <c r="F11" s="38">
        <v>44801.031999999999</v>
      </c>
      <c r="G11" s="36">
        <v>17032.57</v>
      </c>
      <c r="H11" s="37">
        <v>13927.768</v>
      </c>
      <c r="I11" s="38">
        <v>15935.605</v>
      </c>
      <c r="J11" s="38">
        <v>8419.2950000000001</v>
      </c>
      <c r="K11" s="36">
        <f t="shared" si="0"/>
        <v>-6.4403962525913556</v>
      </c>
      <c r="L11" s="39">
        <f t="shared" si="0"/>
        <v>-39.550292624058642</v>
      </c>
      <c r="M11" s="38">
        <f t="shared" si="1"/>
        <v>-63.272262968449567</v>
      </c>
      <c r="N11" s="40">
        <f t="shared" si="1"/>
        <v>-24.039113568688649</v>
      </c>
      <c r="O11" s="26"/>
      <c r="Q11" s="26"/>
      <c r="R11" s="26"/>
    </row>
    <row r="12" spans="2:23" x14ac:dyDescent="0.25">
      <c r="B12" s="35" t="s">
        <v>15</v>
      </c>
      <c r="C12" s="36">
        <v>5873.4960000000001</v>
      </c>
      <c r="D12" s="37">
        <v>4279.3109999999997</v>
      </c>
      <c r="E12" s="38">
        <v>4116.3109999999997</v>
      </c>
      <c r="F12" s="38">
        <v>502.02</v>
      </c>
      <c r="G12" s="36">
        <v>2541.056</v>
      </c>
      <c r="H12" s="37">
        <v>0</v>
      </c>
      <c r="I12" s="38">
        <v>2138.2799999999997</v>
      </c>
      <c r="J12" s="38">
        <v>50.152000000000001</v>
      </c>
      <c r="K12" s="36">
        <f t="shared" si="0"/>
        <v>-15.850732923634908</v>
      </c>
      <c r="L12" s="39" t="s">
        <v>16</v>
      </c>
      <c r="M12" s="38">
        <f t="shared" si="1"/>
        <v>-63.594424853613596</v>
      </c>
      <c r="N12" s="40">
        <f t="shared" si="1"/>
        <v>-98.828035634708485</v>
      </c>
      <c r="O12" s="26"/>
      <c r="P12" s="26"/>
      <c r="Q12" s="26"/>
      <c r="R12" s="26"/>
    </row>
    <row r="13" spans="2:23" x14ac:dyDescent="0.25">
      <c r="B13" s="35" t="s">
        <v>17</v>
      </c>
      <c r="C13" s="36">
        <v>1116.992</v>
      </c>
      <c r="D13" s="37">
        <v>857.5</v>
      </c>
      <c r="E13" s="38">
        <v>2862.6030000000001</v>
      </c>
      <c r="F13" s="38">
        <v>4362.2059999999992</v>
      </c>
      <c r="G13" s="36">
        <v>1960.134</v>
      </c>
      <c r="H13" s="37">
        <v>1067.654</v>
      </c>
      <c r="I13" s="38">
        <v>3198.739</v>
      </c>
      <c r="J13" s="38">
        <v>1571.182</v>
      </c>
      <c r="K13" s="36">
        <f t="shared" si="0"/>
        <v>63.189812533224767</v>
      </c>
      <c r="L13" s="39">
        <f t="shared" si="0"/>
        <v>47.162095585273903</v>
      </c>
      <c r="M13" s="38">
        <f t="shared" si="1"/>
        <v>186.3708065948548</v>
      </c>
      <c r="N13" s="40">
        <f t="shared" si="1"/>
        <v>83.228221574344047</v>
      </c>
      <c r="O13" s="26"/>
    </row>
    <row r="14" spans="2:23" x14ac:dyDescent="0.25">
      <c r="B14" s="35" t="s">
        <v>18</v>
      </c>
      <c r="C14" s="36">
        <v>0</v>
      </c>
      <c r="D14" s="37">
        <v>0</v>
      </c>
      <c r="E14" s="38">
        <v>0</v>
      </c>
      <c r="F14" s="38">
        <v>117.685</v>
      </c>
      <c r="G14" s="36">
        <v>0</v>
      </c>
      <c r="H14" s="37">
        <v>60.566000000000003</v>
      </c>
      <c r="I14" s="38">
        <v>0</v>
      </c>
      <c r="J14" s="38">
        <v>0</v>
      </c>
      <c r="K14" s="36" t="s">
        <v>16</v>
      </c>
      <c r="L14" s="39" t="s">
        <v>16</v>
      </c>
      <c r="M14" s="38" t="s">
        <v>16</v>
      </c>
      <c r="N14" s="40" t="s">
        <v>16</v>
      </c>
      <c r="O14" s="26"/>
      <c r="Q14" s="26"/>
      <c r="R14" s="26"/>
    </row>
    <row r="15" spans="2:23" s="27" customFormat="1" x14ac:dyDescent="0.25">
      <c r="B15" s="41" t="s">
        <v>19</v>
      </c>
      <c r="C15" s="42">
        <v>0</v>
      </c>
      <c r="D15" s="43">
        <v>155.80000000000001</v>
      </c>
      <c r="E15" s="44">
        <v>430.04300000000001</v>
      </c>
      <c r="F15" s="44">
        <v>0</v>
      </c>
      <c r="G15" s="42">
        <v>32.241999999999997</v>
      </c>
      <c r="H15" s="43">
        <v>0</v>
      </c>
      <c r="I15" s="44">
        <v>11.06</v>
      </c>
      <c r="J15" s="44">
        <v>26.372</v>
      </c>
      <c r="K15" s="42">
        <f t="shared" ref="K15:L28" si="2">+((I15*100/G15)-100)</f>
        <v>-65.696917064698226</v>
      </c>
      <c r="L15" s="45" t="s">
        <v>16</v>
      </c>
      <c r="M15" s="44" t="s">
        <v>16</v>
      </c>
      <c r="N15" s="46">
        <f t="shared" ref="N15:N29" si="3">+((J15*100/D15)-100)</f>
        <v>-83.073170731707322</v>
      </c>
      <c r="O15" s="26"/>
      <c r="P15" s="34"/>
      <c r="Q15" s="34"/>
      <c r="R15" s="34"/>
      <c r="S15" s="34"/>
      <c r="T15" s="34"/>
    </row>
    <row r="16" spans="2:23" x14ac:dyDescent="0.25">
      <c r="B16" s="47" t="s">
        <v>13</v>
      </c>
      <c r="C16" s="29">
        <v>0</v>
      </c>
      <c r="D16" s="30">
        <v>0</v>
      </c>
      <c r="E16" s="31">
        <v>98.048000000000002</v>
      </c>
      <c r="F16" s="31">
        <v>0</v>
      </c>
      <c r="G16" s="29">
        <v>32.241999999999997</v>
      </c>
      <c r="H16" s="30">
        <v>0</v>
      </c>
      <c r="I16" s="31">
        <v>0</v>
      </c>
      <c r="J16" s="31">
        <v>0</v>
      </c>
      <c r="K16" s="29" t="s">
        <v>16</v>
      </c>
      <c r="L16" s="32" t="s">
        <v>16</v>
      </c>
      <c r="M16" s="31" t="s">
        <v>16</v>
      </c>
      <c r="N16" s="33" t="s">
        <v>16</v>
      </c>
      <c r="O16" s="26"/>
      <c r="Q16" s="26"/>
      <c r="R16" s="26"/>
    </row>
    <row r="17" spans="2:20" x14ac:dyDescent="0.25">
      <c r="B17" s="48" t="s">
        <v>14</v>
      </c>
      <c r="C17" s="49">
        <v>0</v>
      </c>
      <c r="D17" s="50">
        <v>155.80000000000001</v>
      </c>
      <c r="E17" s="51">
        <v>331.995</v>
      </c>
      <c r="F17" s="51">
        <v>0</v>
      </c>
      <c r="G17" s="49">
        <v>0</v>
      </c>
      <c r="H17" s="50">
        <v>0</v>
      </c>
      <c r="I17" s="51">
        <v>11.06</v>
      </c>
      <c r="J17" s="51">
        <v>26.372</v>
      </c>
      <c r="K17" s="49" t="s">
        <v>16</v>
      </c>
      <c r="L17" s="52" t="s">
        <v>16</v>
      </c>
      <c r="M17" s="51" t="s">
        <v>16</v>
      </c>
      <c r="N17" s="53">
        <f t="shared" si="3"/>
        <v>-83.073170731707322</v>
      </c>
      <c r="O17" s="26"/>
      <c r="Q17" s="26"/>
      <c r="R17" s="26"/>
    </row>
    <row r="18" spans="2:20" s="27" customFormat="1" x14ac:dyDescent="0.25">
      <c r="B18" s="20" t="s">
        <v>20</v>
      </c>
      <c r="C18" s="21">
        <v>4435.7039999999997</v>
      </c>
      <c r="D18" s="22">
        <v>23478.654999999999</v>
      </c>
      <c r="E18" s="23">
        <v>3534.3139999999999</v>
      </c>
      <c r="F18" s="23">
        <v>5214.5959999999995</v>
      </c>
      <c r="G18" s="21">
        <v>4832.68</v>
      </c>
      <c r="H18" s="22">
        <v>1802.9169999999999</v>
      </c>
      <c r="I18" s="23">
        <v>2396.5840000000003</v>
      </c>
      <c r="J18" s="23">
        <v>901.1389999999999</v>
      </c>
      <c r="K18" s="21">
        <f t="shared" si="2"/>
        <v>-50.408800086080596</v>
      </c>
      <c r="L18" s="24">
        <f t="shared" si="2"/>
        <v>-50.017721281678526</v>
      </c>
      <c r="M18" s="23">
        <f t="shared" ref="M18:M32" si="4">+((I18*100/C18)-100)</f>
        <v>-45.970605793353201</v>
      </c>
      <c r="N18" s="25">
        <f t="shared" si="3"/>
        <v>-96.161879801036307</v>
      </c>
      <c r="O18" s="26"/>
      <c r="P18" s="34"/>
      <c r="Q18" s="34"/>
      <c r="R18" s="34"/>
      <c r="S18" s="34"/>
      <c r="T18" s="34"/>
    </row>
    <row r="19" spans="2:20" x14ac:dyDescent="0.25">
      <c r="B19" s="47" t="s">
        <v>13</v>
      </c>
      <c r="C19" s="29">
        <v>830.07899999999995</v>
      </c>
      <c r="D19" s="30">
        <v>79.56</v>
      </c>
      <c r="E19" s="31">
        <v>1795.6690000000001</v>
      </c>
      <c r="F19" s="31">
        <v>2.5019999999999998</v>
      </c>
      <c r="G19" s="29">
        <v>885.25300000000004</v>
      </c>
      <c r="H19" s="30">
        <v>10.319000000000001</v>
      </c>
      <c r="I19" s="31">
        <v>314.62900000000002</v>
      </c>
      <c r="J19" s="31">
        <v>0</v>
      </c>
      <c r="K19" s="29">
        <f t="shared" si="2"/>
        <v>-64.458860913207872</v>
      </c>
      <c r="L19" s="32" t="s">
        <v>16</v>
      </c>
      <c r="M19" s="31">
        <f t="shared" si="4"/>
        <v>-62.096499248866671</v>
      </c>
      <c r="N19" s="33" t="s">
        <v>16</v>
      </c>
      <c r="O19" s="26"/>
      <c r="Q19" s="26"/>
      <c r="R19" s="26"/>
    </row>
    <row r="20" spans="2:20" x14ac:dyDescent="0.25">
      <c r="B20" s="35" t="s">
        <v>14</v>
      </c>
      <c r="C20" s="36">
        <v>600.53899999999999</v>
      </c>
      <c r="D20" s="37">
        <v>20380.332000000002</v>
      </c>
      <c r="E20" s="38">
        <v>1393.8</v>
      </c>
      <c r="F20" s="38">
        <v>185.34</v>
      </c>
      <c r="G20" s="36">
        <v>2906.0050000000001</v>
      </c>
      <c r="H20" s="37">
        <v>1392.2779999999998</v>
      </c>
      <c r="I20" s="38">
        <v>1396.9960000000001</v>
      </c>
      <c r="J20" s="38">
        <v>344.17899999999997</v>
      </c>
      <c r="K20" s="36">
        <f t="shared" si="2"/>
        <v>-51.927267847095926</v>
      </c>
      <c r="L20" s="39">
        <f t="shared" si="2"/>
        <v>-75.279434135998699</v>
      </c>
      <c r="M20" s="38">
        <f t="shared" si="4"/>
        <v>132.62369304907759</v>
      </c>
      <c r="N20" s="40">
        <f t="shared" si="3"/>
        <v>-98.311219856477308</v>
      </c>
      <c r="O20" s="26"/>
      <c r="Q20" s="26"/>
      <c r="R20" s="26"/>
    </row>
    <row r="21" spans="2:20" x14ac:dyDescent="0.25">
      <c r="B21" s="48" t="s">
        <v>21</v>
      </c>
      <c r="C21" s="49">
        <v>3005.0859999999998</v>
      </c>
      <c r="D21" s="50">
        <v>3018.7629999999999</v>
      </c>
      <c r="E21" s="51">
        <v>344.84500000000003</v>
      </c>
      <c r="F21" s="51">
        <v>5026.7539999999999</v>
      </c>
      <c r="G21" s="49">
        <v>1041.422</v>
      </c>
      <c r="H21" s="50">
        <v>400.32</v>
      </c>
      <c r="I21" s="51">
        <v>684.95899999999995</v>
      </c>
      <c r="J21" s="51">
        <v>556.96</v>
      </c>
      <c r="K21" s="54">
        <f t="shared" si="2"/>
        <v>-34.22848758716448</v>
      </c>
      <c r="L21" s="52">
        <f t="shared" si="2"/>
        <v>39.128697042366099</v>
      </c>
      <c r="M21" s="53">
        <f t="shared" si="4"/>
        <v>-77.206675615939105</v>
      </c>
      <c r="N21" s="53">
        <f t="shared" si="3"/>
        <v>-81.550058749229407</v>
      </c>
      <c r="O21" s="26"/>
      <c r="Q21" s="26"/>
      <c r="R21" s="26"/>
    </row>
    <row r="22" spans="2:20" x14ac:dyDescent="0.25">
      <c r="B22" s="35" t="s">
        <v>22</v>
      </c>
      <c r="C22" s="36">
        <v>904.20100000000002</v>
      </c>
      <c r="D22" s="37">
        <v>0</v>
      </c>
      <c r="E22" s="38">
        <v>137.47999999999999</v>
      </c>
      <c r="F22" s="38">
        <v>1472.12</v>
      </c>
      <c r="G22" s="36">
        <v>128.84</v>
      </c>
      <c r="H22" s="37">
        <v>0</v>
      </c>
      <c r="I22" s="38">
        <v>890.28200000000004</v>
      </c>
      <c r="J22" s="38">
        <v>0</v>
      </c>
      <c r="K22" s="55">
        <f t="shared" si="2"/>
        <v>590.99813722446436</v>
      </c>
      <c r="L22" s="39" t="s">
        <v>16</v>
      </c>
      <c r="M22" s="40">
        <f t="shared" si="4"/>
        <v>-1.5393701179273194</v>
      </c>
      <c r="N22" s="40" t="s">
        <v>16</v>
      </c>
      <c r="O22" s="26"/>
      <c r="Q22" s="26"/>
      <c r="R22" s="26"/>
    </row>
    <row r="23" spans="2:20" x14ac:dyDescent="0.25">
      <c r="B23" s="35" t="s">
        <v>23</v>
      </c>
      <c r="C23" s="36">
        <v>149.84</v>
      </c>
      <c r="D23" s="37">
        <v>0</v>
      </c>
      <c r="E23" s="38">
        <v>9.4570000000000007</v>
      </c>
      <c r="F23" s="38">
        <v>0</v>
      </c>
      <c r="G23" s="36">
        <v>0</v>
      </c>
      <c r="H23" s="37">
        <v>11.2</v>
      </c>
      <c r="I23" s="38">
        <v>0</v>
      </c>
      <c r="J23" s="38">
        <v>0</v>
      </c>
      <c r="K23" s="55" t="s">
        <v>16</v>
      </c>
      <c r="L23" s="39" t="s">
        <v>16</v>
      </c>
      <c r="M23" s="40" t="s">
        <v>16</v>
      </c>
      <c r="N23" s="40" t="s">
        <v>16</v>
      </c>
      <c r="O23" s="26"/>
      <c r="Q23" s="26"/>
      <c r="R23" s="26"/>
    </row>
    <row r="24" spans="2:20" x14ac:dyDescent="0.25">
      <c r="B24" s="35" t="s">
        <v>24</v>
      </c>
      <c r="C24" s="36">
        <v>1110.8589999999999</v>
      </c>
      <c r="D24" s="37">
        <v>442.5</v>
      </c>
      <c r="E24" s="38">
        <v>140.947</v>
      </c>
      <c r="F24" s="38">
        <v>141.40100000000001</v>
      </c>
      <c r="G24" s="36">
        <v>208.124</v>
      </c>
      <c r="H24" s="37">
        <v>51.4</v>
      </c>
      <c r="I24" s="38">
        <v>371.327</v>
      </c>
      <c r="J24" s="38">
        <v>87.44</v>
      </c>
      <c r="K24" s="55">
        <f t="shared" si="2"/>
        <v>78.416232630547171</v>
      </c>
      <c r="L24" s="39">
        <f t="shared" si="2"/>
        <v>70.11673151750972</v>
      </c>
      <c r="M24" s="40">
        <f t="shared" si="4"/>
        <v>-66.57298541038962</v>
      </c>
      <c r="N24" s="40">
        <f t="shared" si="3"/>
        <v>-80.239548022598868</v>
      </c>
      <c r="O24" s="26"/>
      <c r="Q24" s="26"/>
      <c r="R24" s="26"/>
    </row>
    <row r="25" spans="2:20" x14ac:dyDescent="0.25">
      <c r="B25" s="35" t="s">
        <v>25</v>
      </c>
      <c r="C25" s="36">
        <v>24.463000000000001</v>
      </c>
      <c r="D25" s="37">
        <v>232.78</v>
      </c>
      <c r="E25" s="38">
        <v>0</v>
      </c>
      <c r="F25" s="38">
        <v>105.52</v>
      </c>
      <c r="G25" s="36">
        <v>155.97300000000001</v>
      </c>
      <c r="H25" s="37">
        <v>429.899</v>
      </c>
      <c r="I25" s="38">
        <v>403.28100000000001</v>
      </c>
      <c r="J25" s="38">
        <v>444.04</v>
      </c>
      <c r="K25" s="55">
        <f t="shared" si="2"/>
        <v>158.55821199823043</v>
      </c>
      <c r="L25" s="39">
        <f t="shared" si="2"/>
        <v>3.2893772723360541</v>
      </c>
      <c r="M25" s="40">
        <f t="shared" si="4"/>
        <v>1548.5345215222987</v>
      </c>
      <c r="N25" s="40">
        <f t="shared" si="3"/>
        <v>90.755219520577356</v>
      </c>
      <c r="O25" s="26"/>
      <c r="Q25" s="26"/>
      <c r="R25" s="26"/>
    </row>
    <row r="26" spans="2:20" x14ac:dyDescent="0.25">
      <c r="B26" s="47" t="s">
        <v>26</v>
      </c>
      <c r="C26" s="29">
        <v>494.85</v>
      </c>
      <c r="D26" s="30">
        <v>119.096</v>
      </c>
      <c r="E26" s="31">
        <v>118.07899999999999</v>
      </c>
      <c r="F26" s="31">
        <v>53.42</v>
      </c>
      <c r="G26" s="29">
        <v>236.143</v>
      </c>
      <c r="H26" s="30">
        <v>0</v>
      </c>
      <c r="I26" s="31">
        <v>137.65899999999999</v>
      </c>
      <c r="J26" s="31">
        <v>83.498999999999995</v>
      </c>
      <c r="K26" s="56">
        <f t="shared" si="2"/>
        <v>-41.705237927865745</v>
      </c>
      <c r="L26" s="32" t="s">
        <v>16</v>
      </c>
      <c r="M26" s="33">
        <f t="shared" si="4"/>
        <v>-72.181671213499044</v>
      </c>
      <c r="N26" s="33">
        <f t="shared" si="3"/>
        <v>-29.889332975078929</v>
      </c>
      <c r="O26" s="26"/>
      <c r="Q26" s="26"/>
      <c r="R26" s="26"/>
    </row>
    <row r="27" spans="2:20" x14ac:dyDescent="0.25">
      <c r="B27" s="35" t="s">
        <v>27</v>
      </c>
      <c r="C27" s="36">
        <v>57.46</v>
      </c>
      <c r="D27" s="37">
        <v>105.2</v>
      </c>
      <c r="E27" s="38">
        <v>172.78</v>
      </c>
      <c r="F27" s="38">
        <v>0</v>
      </c>
      <c r="G27" s="36">
        <v>593.14</v>
      </c>
      <c r="H27" s="37">
        <v>102</v>
      </c>
      <c r="I27" s="38">
        <v>483.94900000000001</v>
      </c>
      <c r="J27" s="38">
        <v>0</v>
      </c>
      <c r="K27" s="55">
        <f t="shared" si="2"/>
        <v>-18.40897595845837</v>
      </c>
      <c r="L27" s="39" t="s">
        <v>16</v>
      </c>
      <c r="M27" s="40">
        <f t="shared" si="4"/>
        <v>742.23633832231121</v>
      </c>
      <c r="N27" s="40" t="s">
        <v>16</v>
      </c>
      <c r="O27" s="26"/>
      <c r="Q27" s="26"/>
      <c r="R27" s="26"/>
    </row>
    <row r="28" spans="2:20" x14ac:dyDescent="0.25">
      <c r="B28" s="35" t="s">
        <v>28</v>
      </c>
      <c r="C28" s="36">
        <v>762.41</v>
      </c>
      <c r="D28" s="37">
        <v>3146.4760000000001</v>
      </c>
      <c r="E28" s="38">
        <v>1552.1849999999999</v>
      </c>
      <c r="F28" s="38">
        <v>2884.5929999999998</v>
      </c>
      <c r="G28" s="36">
        <v>3304.77</v>
      </c>
      <c r="H28" s="37">
        <v>2239.92</v>
      </c>
      <c r="I28" s="38">
        <v>3118.3649999999998</v>
      </c>
      <c r="J28" s="38">
        <v>50.14</v>
      </c>
      <c r="K28" s="55">
        <f t="shared" si="2"/>
        <v>-5.6404833014097733</v>
      </c>
      <c r="L28" s="39">
        <f t="shared" si="2"/>
        <v>-97.761527197399914</v>
      </c>
      <c r="M28" s="40">
        <f t="shared" si="4"/>
        <v>309.01417872273453</v>
      </c>
      <c r="N28" s="40">
        <f t="shared" si="3"/>
        <v>-98.406471239570877</v>
      </c>
      <c r="O28" s="26"/>
      <c r="Q28" s="26"/>
      <c r="R28" s="26"/>
    </row>
    <row r="29" spans="2:20" x14ac:dyDescent="0.25">
      <c r="B29" s="35" t="s">
        <v>29</v>
      </c>
      <c r="C29" s="36">
        <v>0</v>
      </c>
      <c r="D29" s="37">
        <v>0</v>
      </c>
      <c r="E29" s="38">
        <v>0</v>
      </c>
      <c r="F29" s="38">
        <v>0</v>
      </c>
      <c r="G29" s="36">
        <v>0</v>
      </c>
      <c r="H29" s="37">
        <v>0</v>
      </c>
      <c r="I29" s="38">
        <v>0</v>
      </c>
      <c r="J29" s="38">
        <v>9.8729999999999993</v>
      </c>
      <c r="K29" s="55" t="s">
        <v>16</v>
      </c>
      <c r="L29" s="39" t="s">
        <v>16</v>
      </c>
      <c r="M29" s="40" t="s">
        <v>16</v>
      </c>
      <c r="N29" s="40" t="s">
        <v>16</v>
      </c>
      <c r="O29" s="26"/>
      <c r="Q29" s="26"/>
      <c r="R29" s="26"/>
    </row>
    <row r="30" spans="2:20" x14ac:dyDescent="0.25">
      <c r="B30" s="57" t="s">
        <v>30</v>
      </c>
      <c r="C30" s="58">
        <v>62760.588999999993</v>
      </c>
      <c r="D30" s="59">
        <v>46951.627</v>
      </c>
      <c r="E30" s="59">
        <v>40576.385999999999</v>
      </c>
      <c r="F30" s="59">
        <v>66375.73599999999</v>
      </c>
      <c r="G30" s="59">
        <v>41255.660000000003</v>
      </c>
      <c r="H30" s="59">
        <v>21822.964</v>
      </c>
      <c r="I30" s="59">
        <v>41441.56</v>
      </c>
      <c r="J30" s="59">
        <v>12705.667000000001</v>
      </c>
      <c r="K30" s="59">
        <f>+((I30*100/G30)-100)</f>
        <v>0.45060483822098263</v>
      </c>
      <c r="L30" s="59">
        <f>+((J30*100/H30)-100)</f>
        <v>-41.77845410916683</v>
      </c>
      <c r="M30" s="59">
        <f t="shared" si="4"/>
        <v>-33.968816003304227</v>
      </c>
      <c r="N30" s="60">
        <f>+((J30*100/D30)-100)</f>
        <v>-72.938814239600248</v>
      </c>
    </row>
    <row r="31" spans="2:20" x14ac:dyDescent="0.25">
      <c r="B31" s="20"/>
      <c r="C31" s="23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2:20" x14ac:dyDescent="0.25">
      <c r="B32" s="62" t="s">
        <v>31</v>
      </c>
      <c r="C32" s="63"/>
      <c r="D32" s="63"/>
      <c r="E32" s="63"/>
      <c r="F32" s="63"/>
      <c r="G32" s="63"/>
      <c r="H32" s="63"/>
      <c r="I32" s="63"/>
      <c r="J32" s="63"/>
      <c r="K32" s="62"/>
      <c r="L32" s="64"/>
      <c r="M32" s="64"/>
      <c r="N32" s="64"/>
    </row>
    <row r="33" spans="2:14" ht="15" customHeight="1" x14ac:dyDescent="0.25">
      <c r="B33" s="65" t="s">
        <v>32</v>
      </c>
      <c r="C33" s="65"/>
      <c r="D33" s="65"/>
      <c r="E33" s="65"/>
      <c r="F33" s="66"/>
      <c r="G33" s="67"/>
      <c r="H33" s="67"/>
      <c r="I33" s="67"/>
      <c r="J33" s="67"/>
      <c r="K33" s="68"/>
      <c r="L33" s="26"/>
      <c r="M33" s="26"/>
      <c r="N33" s="26"/>
    </row>
    <row r="34" spans="2:14" x14ac:dyDescent="0.25">
      <c r="B34" s="65" t="s">
        <v>33</v>
      </c>
      <c r="C34" s="65"/>
      <c r="D34" s="65"/>
      <c r="E34" s="65"/>
      <c r="F34" s="66"/>
      <c r="G34" s="69"/>
      <c r="H34" s="68"/>
      <c r="I34" s="68"/>
      <c r="J34" s="68"/>
      <c r="K34" s="70"/>
      <c r="L34" s="26"/>
      <c r="M34" s="26"/>
      <c r="N34" s="26"/>
    </row>
    <row r="35" spans="2:14" ht="15" customHeight="1" x14ac:dyDescent="0.25">
      <c r="B35" s="71" t="s">
        <v>34</v>
      </c>
      <c r="C35" s="72"/>
      <c r="D35" s="72"/>
      <c r="E35" s="72"/>
      <c r="F35" s="72"/>
      <c r="G35" s="72"/>
      <c r="H35" s="72"/>
      <c r="I35" s="72"/>
      <c r="J35" s="72"/>
      <c r="K35" s="73"/>
      <c r="M35" s="64"/>
      <c r="N35" s="64"/>
    </row>
    <row r="36" spans="2:14" x14ac:dyDescent="0.25">
      <c r="C36" s="26"/>
      <c r="D36" s="26"/>
      <c r="K36" s="74" t="s">
        <v>35</v>
      </c>
      <c r="L36" s="74"/>
      <c r="M36" s="74"/>
      <c r="N36" s="74"/>
    </row>
    <row r="37" spans="2:14" x14ac:dyDescent="0.25">
      <c r="I37" s="75" t="s">
        <v>36</v>
      </c>
      <c r="J37" s="75"/>
      <c r="K37" s="75"/>
      <c r="L37" s="75"/>
      <c r="M37" s="75"/>
      <c r="N37" s="75"/>
    </row>
  </sheetData>
  <mergeCells count="26">
    <mergeCell ref="L6:L7"/>
    <mergeCell ref="M6:M7"/>
    <mergeCell ref="N6:N7"/>
    <mergeCell ref="B35:K35"/>
    <mergeCell ref="K36:N36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2_4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2026-01-28T11:54:02Z</dcterms:created>
  <dcterms:modified xsi:type="dcterms:W3CDTF">2026-01-28T11:54:43Z</dcterms:modified>
</cp:coreProperties>
</file>