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B25FFCBE-EA2C-4824-844E-3F876D0175C7}" xr6:coauthVersionLast="47" xr6:coauthVersionMax="47" xr10:uidLastSave="{00000000-0000-0000-0000-000000000000}"/>
  <bookViews>
    <workbookView xWindow="-120" yWindow="-120" windowWidth="29040" windowHeight="17640" xr2:uid="{2F05A365-97DE-4781-BF9E-39948C82AC3A}"/>
  </bookViews>
  <sheets>
    <sheet name="1_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N28" i="1"/>
  <c r="M28" i="1"/>
  <c r="L28" i="1"/>
  <c r="K28" i="1"/>
  <c r="N27" i="1"/>
  <c r="M27" i="1"/>
  <c r="K27" i="1"/>
  <c r="M26" i="1"/>
  <c r="K26" i="1"/>
  <c r="N25" i="1"/>
  <c r="M25" i="1"/>
  <c r="L25" i="1"/>
  <c r="N24" i="1"/>
  <c r="M24" i="1"/>
  <c r="L24" i="1"/>
  <c r="K24" i="1"/>
  <c r="N23" i="1"/>
  <c r="M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K16" i="1"/>
  <c r="M15" i="1"/>
  <c r="K15" i="1"/>
  <c r="L14" i="1"/>
  <c r="N13" i="1"/>
  <c r="M13" i="1"/>
  <c r="L13" i="1"/>
  <c r="K13" i="1"/>
  <c r="M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<sst xmlns="http://schemas.openxmlformats.org/spreadsheetml/2006/main" count="77" uniqueCount="37">
  <si>
    <t xml:space="preserve">Grūdų  ir aliejinių augalų sėklų  supirkimo kiekių suvestinė ataskaita (2026 m. 1 – 3 sav.) pagal GS-1*, t </t>
  </si>
  <si>
    <t xml:space="preserve">                      Data
Grūdai</t>
  </si>
  <si>
    <t>Pokytis, %</t>
  </si>
  <si>
    <t>3 sav.  (01 13 –  19)</t>
  </si>
  <si>
    <t>1  sav.  (12 29– 01 04)</t>
  </si>
  <si>
    <t>2  sav.  (01 05–11)</t>
  </si>
  <si>
    <t>3  sav.  (01 12–18)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</si>
  <si>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</si>
  <si>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</si>
  <si>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</si>
  <si>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</si>
  <si>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</si>
  <si>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</si>
  <si>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</si>
  <si>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</si>
  <si>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</si>
  <si>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>-</t>
  </si>
  <si>
    <t xml:space="preserve">   IV klasės</t>
  </si>
  <si>
    <t xml:space="preserve">   spelta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</si>
  <si>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</si>
  <si>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</si>
  <si>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</si>
  <si>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</si>
  <si>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</si>
  <si>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</si>
  <si>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</si>
  <si>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</si>
  <si>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</si>
  <si>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</si>
  <si>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</si>
  <si>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</si>
  <si>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</si>
  <si>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2026 m. 3 savaitę su  2 savaite</t>
  </si>
  <si>
    <t>*** lyginant 2026 m. 3 savaitę su  2025 m. 3 savaite</t>
  </si>
  <si>
    <t>Pastaba: grūdų bei aliejinių augalų sėklų 1 ir 2 savaičių supirkimo kiekiai patikslinti  2026-01-22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</si>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</sst>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68E6A638-FA31-4F12-ACF5-46C69197A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B01C55DD-7C23-48D3-936E-00E119F2F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5B82CFBE-0CC5-43F8-A851-A80F1EB9C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AE0A69DC-6580-4156-8FBF-17A04765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C44E50E5-2D9D-4A87-AEDE-772B5CCA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980A5BC2-40DA-4CE2-B418-E8E970B4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F97B4C67-27DC-43C1-AFC5-50EDED2E7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7B3C4FEF-A492-4E08-9823-FDE17A573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FBAFDECE-0AAB-4B3C-BC04-32D13BE9E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18364117-EE4C-4C67-9B15-971FA0D41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055EBAC4-D771-4923-9854-CA696D7E8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0D322730-6DDD-42EA-A12F-B3091D3EF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5BDE023F-D1AE-48CD-93D7-23DB0BB85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00553C3F-91C6-4E81-8433-701F9FC23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94B587C7-A887-4DA0-B2BA-9F3AE358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8684CC97-796A-4985-9176-04A59568A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31E93D20-B4A0-4520-B4D0-965D8D68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12D5E086-6CC1-438F-8E5A-32B8F0D8F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451F7D07-5B34-415C-AB1D-3DBA1B9BF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FB6FFE9C-C7CB-4EF3-AF64-A336DF5E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9774F758-A261-4B1B-95B3-6CF0FCA66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2142BD74-8D28-4352-9D67-77515B878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578BAA38-B51B-4358-98EC-ECEB2E4AC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1CD38840-0EE0-41A6-BB24-10CD417C0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DF3E124B-2A29-4E34-90D6-7F4D0AA4F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0C19DC29-6D45-452B-A109-0235D8619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5D12FD52-2FE0-4E7F-BA48-F6F079FD2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75E7B6F2-B11F-4DAD-A945-D7A8E9D53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A773B78C-B543-4E67-9D72-81C1D6CFE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1D34E6D7-34EC-4CF1-8A6B-B8AD50DB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42C73B53-EDE6-4C8C-AF49-9744FD853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F6B0DCAB-8A5B-4A53-AE59-163AE090D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08B818B7-0E97-4206-B212-DF622915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318F4601-8553-46F7-90A5-F3DF0F19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50622943-85F9-47F3-99DD-CBFEFCA6F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789972C4-FBD8-40E3-8E73-4F9BC207C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9D3A96D1-4A1F-4931-8A5F-BA3AE53F9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0B19D970-A250-45D9-911F-5CEF22E80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F49BA973-8261-4200-AF8A-5DFBCD13A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C48DCF00-D88C-47C7-A155-D9567ABBC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9D75F96B-8403-4C49-9334-6D30FCB25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02C2E7DB-0C26-451C-A815-D76394764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A48FC9F1-084C-4904-9704-38E81DF73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E1BFA04A-A144-41DE-A0F6-4FBEF93B3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16F476D0-1083-439E-9871-B9BA18D42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3E816C33-7B00-4F56-8A3C-AE1299279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B0F934E3-6F0C-4020-81A2-3BAC75E9E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AE8DCFB4-5AF4-4FA0-BE05-49CBE8CFD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83CB2C1A-7572-42CC-BB40-F1B90DCE9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58165AC8-2207-40D4-87D6-46BEC439C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6D93E086-FA1A-42F7-9C07-7CEEDA87B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24C087FB-8D68-4A89-8021-BC1746E59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74AABFD4-601C-4DFF-89EF-4EA644006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C96E7C08-0C8A-454C-8BCF-466DE3826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84EB8DFB-8125-49E6-9B62-D176F225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D60B3EF8-477F-4DC8-BEEE-FEDDC213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20D87A67-5995-4272-8D76-ACA10EF6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4605E0F5-6E13-4B5C-A733-27227D7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E9A2C139-6112-480A-BB06-67B1694F8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E061CC15-C55D-4774-BE6B-76B8F77C8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A5D3A18D-27DF-4210-B048-E1A10B432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5EF37F7F-C02C-4FEF-B27A-1686C4DA0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3C402C35-DD17-4E05-BBDC-730222E9B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8E1605E0-37E0-4702-810B-AD7AE8782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AE8FF0FD-9E13-4621-94B0-58C000CC1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E898FCFA-5C73-4685-A603-0724B1A4E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65608225-30C3-43D4-AA12-2CAB45FCC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D1364043-30DE-4EE7-8F59-6E7F3236D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68454CCE-F1A8-409B-8CF7-DA9BF0908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F4371A9A-4522-40C3-BE22-D880155BF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336EF1F1-1BAE-4A96-B482-A1E8E6626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8F8744D4-54C4-4769-B251-757F20E7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41BC7366-CFA4-48CF-B908-33893D2AF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A4913E1E-C299-4C21-AA93-5E4D30A12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5E492163-E5C3-4F6E-976F-6117788CA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F18F2BD4-37D4-46B3-A750-F775E0632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3557BF31-BE88-4486-87FB-AA1449A7C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A7E04399-B231-4F46-9B7C-C5AAA34B2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23D373C5-3EA8-4487-96FE-E4F2F231D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B0B85FAC-A4FC-40FF-9259-7B2149074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1CFFDBB1-F0A9-4F9F-BE4C-3CCEBE8F6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8847F67E-424D-4D91-A738-727A36EF8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CE842985-145B-45CA-BA93-DC478028D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BEE07080-26A7-466A-B042-615998F6D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45810B9B-AB84-46C7-B06D-FEBEFDCDE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7F0D47C9-1C82-465D-B334-84935BEC1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19F6F830-45D7-4691-9A70-DF7DEB557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E05A3A2B-CB98-4C05-A88D-F85AEE5D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111114AC-216A-45E8-BEA0-10D5EF558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EAC286DC-975D-45AD-AA6A-33E351C9B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FC7EDC52-FF9C-4DAB-99F3-21EC61B0F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C1EC044D-092D-4EE0-B5BB-E736B5C67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884FA5DA-4015-4122-A848-D2EAFE301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80DF29F2-F179-4E77-8905-847BB5DE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3DBBBDCA-613E-471E-A460-E16D5CC87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153F7DA2-7FBF-4AE3-91F8-3C1F9915A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0E946A80-8B0E-4E35-8C97-7CF49819F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CE7131D7-504E-4457-A80B-E89C2819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78F2607B-ABEC-40D3-81A7-5B7163154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6667CB1A-6D56-4883-8D5D-DE5D5EB46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CA9A00A7-FA46-4D41-A83A-E6D24D148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B991213C-6413-4FC1-BEC7-556CA768E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E63B58D8-962F-4954-A748-BEC34F1FB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733DD809-97FF-455D-9851-9E6AAF744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CC5BBD6E-9A77-495C-8983-759CD917E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055146E3-7F4C-4BD2-BEEE-FCE34C42D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C0E72C15-C840-4562-A22B-C16893719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9685D4B0-33A5-402C-BA8C-9864AA3D2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A09FD847-0C8C-4574-B9F6-85E7AFC13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1A32B2D2-E56A-442B-ADA5-088EE1D4F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E2944A3D-4319-4199-8FB4-463EEED00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06A8C66A-965B-4C43-AE1A-4F2BF5F98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4888CC67-B144-452A-8710-169F1AD7D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2DB6F658-8C99-4D65-93EE-C2B9B70EC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C9593333-94B8-4B0D-AB79-80EA4265A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2FAC8EF2-0A7D-47A9-AAF9-013343D5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E66D77DE-E164-4030-8E74-61CF0646A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C53E14BF-AE07-4A49-BCBB-E65F80367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634F1151-CB54-4B79-91B9-5A68DF94B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F15BAAB0-9EB1-4659-8DD4-A3D98A27D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D6708FB9-353C-4CBA-B9B8-38AA1BA9C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F48E66E7-3A07-44A1-86BC-9EF689CF9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667D2175-6E1D-4DFC-943A-2B33E35A8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9A8B9178-66CB-4A42-B030-27BA39250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6BD9C679-40B8-4109-B0E1-0801E7AD5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AD2FCE86-2A32-4A08-A485-0782A6262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C0FB3566-CFF5-48F4-891F-18FA2538D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1D94A869-D4EF-4160-A636-03DDBABD9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029A4182-00C0-457D-B1BF-6D97F447D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090642AA-746E-4D7A-B1D9-0F0512A31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332FFDC1-DA5B-40C1-B9ED-B4B3BE7F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C5471C60-9A31-4BA2-898C-EB8DE6FE2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BEC081EE-6292-4E10-8617-29DBF2281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81C8CC54-A7D3-45AD-A91E-20B909E6E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8473C55F-3C0E-41FA-BF8E-475DB91EC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FC5F4B2F-31FD-4E38-80E2-FDF28D6BA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8DF44EC7-8A9C-4401-A033-FE8FFA5FE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8109BA36-8CED-4539-B272-1A1ECE9F5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5399DE09-4D0A-4FF7-A9B3-3AD709E88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AB07A3B7-F070-40A8-9AA3-268CB65F5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9B69DFCE-3246-4981-943A-4EF59AC5D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81BB9C97-265D-4699-9FEB-E77BE04F6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71EE6DB7-0433-40CB-8EC5-4820972E5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BF91A683-70EB-46B1-8D20-5980D7AD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84A32A48-BBE6-490B-AA6D-90CD37A6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07E378F8-A824-4F2D-9A35-8EC58051F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E35F1F1A-5B37-4E28-97E8-9FAD994C3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650DE688-21DA-4E7F-AEAD-1CA40482B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CB94EB1B-5880-4DCD-A7B9-92B96C19F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869FB314-B5EE-4955-A374-3E11309A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C68B5D53-3706-4940-89DB-BFED6C886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1056A699-225D-4C9E-AAAD-157A98E0A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47547F54-81A7-403C-BDA0-FDF8266F5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A530D9AB-D2B0-44B9-AD5C-ADE8A8DF1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C947A500-8A48-409F-8E1E-DDFE14D4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BB23107E-B6E3-47A1-81FD-705DC5B12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9D164F89-8732-4C01-BAC1-732F6832B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37AE96E9-B1B6-4AE1-87DD-7713B430B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D8FCDD32-0C0A-460B-BC70-06A81A84E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605BAB9D-90DD-4927-90CC-B66518F9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F4931C1E-0AB7-41BA-91E4-BC90A766E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AB04EF12-A031-4D1D-BAE9-50A6CE794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2BEE787D-00B9-4EF6-A4FA-C316DFD95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EAF17AC7-744B-48F6-98BF-EE0B9E503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AE0933C2-80EB-4675-BD60-113C603C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C1239E17-D9F6-4CB2-A879-2E6F97893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6FBF9EC5-C564-4210-87EB-87526DB2A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192B0249-5006-439B-8F68-B6DA991BE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9639D452-5D1D-4946-969D-F352D44A6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76DFDAEA-0E67-4557-B12F-EFCFD2FDB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C002691A-F14C-4325-A477-826E35B6D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5A50A382-AFD4-4DED-A4A8-A46B34356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35D060F7-7A21-479A-B8CD-4BEE02E65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A99DD189-0673-4C3E-A929-ED91F7440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D6DBB7D8-1A4C-4F3E-94CF-F4D3B90A4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066D1677-2A19-4601-B60C-72C084D41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164C8EA6-F3C5-4967-9115-45586DF68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5436ACF6-384A-4779-86C8-D4962EE64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24F699C3-1785-4BA4-873D-AD164DA74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F6EDDCD6-E72F-406C-88FC-79B467E8D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BC772AAC-3C00-40A0-87FC-1C316B5DE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A8DD7878-CD9F-4CCF-AD2C-31EB3CEE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C1ED9B28-4EBD-4321-A13A-CB6E9E70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BA77F486-E387-4948-BD04-B00879962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FADEAE19-07D1-462B-A91F-7ED99E0DF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3BEE7AFD-E7E7-4BDB-A9EF-C930119BB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0714CDAC-4317-419F-A816-E3864B84D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495B5F84-5613-4846-A8BF-3C7220FE5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6C8F2A5B-3DFE-4C99-8BE4-C5C5A837A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905E1D1B-4DC8-4F04-8120-EDF601B0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CBF38415-DD91-4E1D-B3CA-6D6F63109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96768A60-54B8-4676-BF81-DFC76CBF5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4045AFD8-5255-49B6-A82B-7E4B5EDCD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FFCAEE87-2DB6-4781-87D6-DDB606C5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9907A763-3B16-494E-BEE1-49E7056BE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85F47532-E7E0-426A-B90B-5FC251EF0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ECC8E05D-A363-49FF-8CE6-67FF0174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2EC7E3C6-43DD-4494-A579-FDEA5E39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A57F7A77-FDCB-4A5F-A48F-B4517BC1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E84104FB-0CFE-457B-AB3C-ADCA5EF7E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C4A5AAA5-FE02-4784-B7BE-4D0311F80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0FCE2A28-182F-450C-8D3A-E0ABDDBAD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3A8EDFB7-9A59-49D4-8097-49D72401C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A2791D00-94F4-40C6-9D01-56E285989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C5D88CAA-D583-4F67-8243-7A258E5C4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1CBFC878-40BD-408E-949C-9FE232D60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2F46239E-7C03-45CC-89D3-5D984FE73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EBCD518A-8249-4A36-9318-8F09E11FC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66D247B0-874E-4768-9F89-8C057A340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317B4123-5699-43CA-83E1-4A202943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F3A43817-80BF-47ED-8D60-CDA595696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87E2681B-D3CA-46B7-B4F9-3CC8E6175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D5EDD260-60F1-45FE-ACB6-E520315DC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A511B5D0-740C-4DC1-BC35-DE7C48B85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4A778AA1-073E-4199-AB57-842736D0B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F22BBE14-DB14-45CB-B8D8-A23E17E7E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638FCEB5-8262-4F59-9084-F9A6C098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4CAF1689-D114-4D59-8E76-F9EAC804F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525C1A32-C2FE-4BCE-A499-0D3281199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DF921D60-74AC-4255-8B4C-66A88255B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EF478AA4-B92B-4452-B591-0E8C70B3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2DAF5A5E-C148-49B7-8B05-42521D347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C91BA3A9-107F-4605-BFF7-5DDB001E1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537488E9-1E4C-445A-8AAC-18F113824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A1209112-579D-4666-8E83-A63DF1EBF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A66E048B-58DB-4B0D-9158-AC513EF3C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2343E161-3E3C-4362-B750-E7D7F5E63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24A1C099-E8A3-4532-8E95-D613D3F30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EE2A036A-E46F-41B9-AFFE-CC637671B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6F3F397A-ED90-4D60-A357-F08104B18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BE802B34-3BB7-4439-B587-C3C64385F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24BAFA7E-A429-48DC-BB1A-8012E6514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1BBA052C-FEDC-4E81-B87C-86B311E6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4985C4D5-CC75-4C84-8878-C02EBA630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D893EA90-03F2-4ADC-B335-7AE9589BA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7D904995-CFB6-4574-B4B1-536C86B29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F503DB2E-A1F3-4E64-8639-D132E435F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5B5C1F11-4573-4290-A4E2-2735B1442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3EA8EB16-A590-49E8-B5A7-9C44C5E73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F8D27F62-7679-4C0A-9D53-B115B900A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5A89471D-A7D6-410E-9569-6537A4C0C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4C2ECE67-64D9-4EE8-B300-F30DCC77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40DA948A-F093-41B3-9F2E-903371888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30E15770-8B9F-4F17-9467-EA7B2DB54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79C97960-67AA-440E-8E95-773B9FA39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E601A9EB-A248-4F8C-9D52-1FECF3830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C186AAC3-AFA0-4750-A9DA-18848BFE6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0B792BE7-D18C-435A-8570-BE528AF20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0B498959-388B-414D-A774-407F95331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CCD75A1D-5798-4FE0-9B32-5146A723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9438D5D7-375A-4747-9E67-7415140BE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D727361B-E106-45D5-926E-0AD386EE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24D5FBB5-FCC5-43A4-9815-DD408F6F2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25BE5468-7122-43CB-A45B-7CE3D6683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5AC59078-DD82-4EBC-8293-D5C4075EC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07D15037-7421-40B8-8BB9-9F2101FB3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6C55D47D-3FEB-4997-9C75-33444EA0D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05E4E1C8-B966-47AC-9F10-91F49CF4F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FD9CE3A6-F993-4757-A396-DD9C927D5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FC27AA91-C6CC-4455-8C24-18C2C63DA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2BD855B0-98D5-4AB6-857E-CD76A54EF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D0CC71AF-E1D3-4A15-914D-C10DE351C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E7B52FA9-F74A-4364-9EFB-96FDC37B6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B1D3501A-DA62-4358-8F60-DCC57AE5B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E6A20F7A-2A8D-4691-B673-40DCD5C0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B6786733-1C8E-4B7E-AF02-48C1FB764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454C67D4-D5FA-4755-8807-33AC4EF57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4BC907CF-7A16-41F7-995B-052F501FE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2A19E658-68D8-426F-B7E0-FDECE19D1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30826253-689C-4AB9-A83F-175576CC2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BB8CC0C1-C107-4D02-905D-2699EC6DC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EE49DB62-0EC1-438A-8544-A394FE9CD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A909B949-5363-4276-820E-718905CB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AED08AEC-C8E8-49D4-B9E3-BEC314062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C810EF37-87F3-42A0-98CC-EEB55731F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66A7D601-DE09-456E-AF67-3F0A2C456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33467B52-9E39-4DCE-B9C9-D484E9BD4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323E3931-0147-4B95-BDCB-701A6142E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D14DC2EA-F0F2-4D08-8FD2-0FF5AFE43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B9E3364B-5B9F-4A5B-866D-9815377F6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769D8146-4E7D-4702-8B9E-3677521A1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3CA59D05-8A3E-4AA0-A488-8E442E3AC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1D4A382B-B58F-4B8A-A532-68EC1A721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C49EEA7D-2810-4F66-90CC-9D052DA4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57F034B8-55EE-44F8-897F-1FE10DDD9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753D7C92-F46B-41FE-9621-F9910A9A0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75C67A28-4CBD-4808-8DF9-C1E5D509A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E0A6B6E6-3D52-4A21-9075-5ABABE2A6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42710EC5-243A-45B3-927E-05F54CBBA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896B1E1B-0DB1-477F-950C-105D89DFB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659B8342-30D8-450E-AF82-36E2C2BEE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C5E3A3E9-812F-44D7-A2EC-33FF40974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6555D1D1-5B4E-4AB4-B4AB-7851D5D17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01419956-CFBB-4A96-A8FD-222AEB940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43002621-F2E7-4A50-A8EB-87B4CA792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D6A3D991-FA76-41A1-97F4-892CCE6D8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2B7C75BF-EB08-4852-84E9-BBE8FC63D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C68F00A5-3A07-452E-8548-0B5BC6AD4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423232F4-59AC-4A69-8F75-3E70BED81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A8F55050-0E72-4ACA-9909-E1D14E2C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03577F2E-24D2-4AF5-91A2-F38E01018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0F7BCDCC-98A8-49CC-B798-D4A930671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E03B5334-360D-406E-A427-61A1590AE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82D5A950-45A2-4EA1-8C1F-FEB561D80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011A93CD-0B13-4A68-A17A-5D8EE0B89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26AB89F8-4943-40CC-9BAD-23980698C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B474E56D-FD47-4A80-B364-B917CF292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84062C91-FCF5-4595-8D58-896D3B23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5E013872-847B-48B4-B2AF-AF3836826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8CA6FA06-7CEF-4BC0-B73B-75147DFD2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945D5FC1-E7C4-408F-BEDE-E5F9A0EEC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7D5D9EE2-2EFF-4C92-9999-7542D6EAE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5EB43347-93EB-42DD-A79F-C8077A111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97B50C68-12B4-4164-836C-9AD3F1B5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3765C8F1-9D58-4657-BE37-33FDA551F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40D32B3B-92CF-498C-9FC9-8270B97F9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32A52923-1619-4876-B218-CCD948047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FCFF36FC-0F30-4D12-ABB4-F44519B07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A85854D4-A264-4433-A64F-6C228BEAA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D0E68E4A-6E64-4197-8211-0900BCBA0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3DFD0A9F-1C8D-4BCA-9D2A-E1A07BEA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F8AC0E39-03B5-4AAD-AE79-D2C3F0907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B111BD1D-FD60-49E4-ABEE-93C06F1F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41B189E5-7542-4EA4-BF22-4DBF275B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AD885798-4075-409F-BCDB-77FE15B7F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952ECA35-FB7A-4F8D-A96E-91582133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9F3DE456-0AD5-4DA5-B884-10E9DE8A4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F11ABE69-33DE-400A-88D1-2B52D083A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1474C20E-50FB-43B1-9F2C-3A82D1AE9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6BE76E07-729D-4BC8-A185-B764CB723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0F8C7F6E-D208-4A55-B3B3-EF77AB5B2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D8FAA7E9-4589-481C-AFF2-9E5AE2A4E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CBA25753-8388-4437-A9D8-AAB032272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EF9D1A69-2EAE-41F2-82F2-5D96D5ED3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75D12F36-9DC0-4544-BC8F-5F70E97F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F8934227-F2F3-48E6-8973-D99073F5C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B727E7C0-4E3A-440A-B30A-A2EEE9144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C85C5C68-BA76-4CA6-9774-040CF6DC6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4E601F3E-E076-4533-9B86-720003F1E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B50AC802-F260-48DD-BC0D-99924A4A5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B62CD1D6-C51D-41A5-A5B8-8DEA78A0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A09D081B-4D9B-4573-885C-08EA425DD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5E607D51-CDD9-4F3B-ABE6-1D2798778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BBAD021B-D1D0-4AE1-8F9E-6C7E5F5F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0A190024-FFC7-4A1C-B098-E3E19396A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6077EF23-7CB1-4779-997F-D93813F77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ECD236BD-94E1-4543-BC93-CD175FD76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2E1D6A30-B627-42BD-AB29-E6DC52E92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A5221BF7-F602-43A9-B2EB-FE932D8E3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7F0B1326-7565-4A46-B2A8-CBB9E76A6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33B4B1F3-658C-498C-97B2-19205B58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64E67CAB-FFA6-447E-BDA1-563A4B814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177AF2A7-9103-4169-980A-044E0149C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824DBC0E-34E6-409E-9570-6FD0A6EF0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2912717C-9979-4902-944E-965659BAC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B3E32D6A-B93E-49F9-B312-7543D0CD0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54294F1E-0B42-4EAB-B1FA-B0F6F4D55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EFF476C6-DA3C-4B63-8761-DC5A9CAF2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F3A02A8A-1B2E-4C2B-A52B-58C876948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CFDDF07A-F3F2-4963-B507-A18A47C6D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673F80AE-9B90-4C22-BC83-B635DC687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7F3A02A0-BBCB-4FE4-8BC7-47BB940E1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79AD625D-382F-47A2-8C34-C0BEA6A92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98EE0F9A-F5CE-402D-A575-7E580AC14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CE460AC3-E214-4DE8-A5A3-14B3BE3DB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1272BB8D-2B46-48DC-BD4B-CDB51A0D8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3F259086-484C-45CD-BF67-6190AB0C3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66B1D072-11C6-4013-BEB3-FBD17574B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8BA57630-F21A-4545-9F5E-E841E2630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EEBEBFEF-0470-40AA-BF04-14B4B3CBF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3EFC1A88-19E6-47C1-9C19-67026249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02B98488-9421-4905-847C-82900E6E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E972B7F8-17A5-4081-A384-B89C68476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E30B7D25-EB12-439D-ABDF-D70E04C4F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6884455F-6AA9-4D6F-AEA4-CFF4C886A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4C1F3C64-6F2E-4BD7-920F-71448445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CD4D7F51-7B51-4520-B921-9F776E57F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EE28C75F-CE5E-4BB6-803B-FC64A887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6506EE97-9287-4310-9AE9-BAE663073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E8205D97-8D9F-4CDD-8491-755810D3B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F610BFBE-3982-4960-8564-2A6956BE3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53677B67-B247-4A4F-AE67-AE1A89871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52A1D4BC-01F8-4D01-89A3-1DDFF5744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81B2D42A-7B16-46F3-B410-53DCF455D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896BED49-A156-477A-90B7-1F57585FC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D220662B-2E56-44D0-A80C-9F0B80260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F5B8EFED-3549-46B7-9AD3-385F903EF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ACAEAD67-D82A-437C-8AE0-639F77176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ABE37BF7-35D9-4621-9674-256CCFBD7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CDDA29C4-57BD-4AE9-8C24-67EC79FEA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745FDBA7-7356-4303-B12E-644A63853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5C43CE02-6C14-4478-9061-D1394283D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CF73FFC5-57B8-4888-9770-D4336C74F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1435DF10-246E-4C2E-90EB-EE9058CA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B00B6FCA-9820-41F7-B9BE-DE6CE7A53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7B4C3D90-0766-4B8C-865D-7D3041AB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55C2D554-082E-4035-BC2C-CD943D5E7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9BC1E425-7B5E-4B99-ABE7-2840DBA31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BB4CF7F5-CEF6-4329-8513-4F965CE2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9EB38C81-EB02-42E9-B232-8827F0039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089E5605-7ADB-40B0-B752-E26AF1C32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AE731210-F7DC-40EA-922F-AAF4BB875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B5ED5A0E-2D6A-474B-8BC1-8A9B0209B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87CBC6F9-C517-41AB-B86D-FE33A947B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806D680C-7003-4B67-9110-CB2C3CC5B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BC5B1E9B-03AA-4D9A-AE27-3F630E6F0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8367F8FD-6F4D-485B-908E-54217E1EE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028BD8A1-C6BC-4320-AAAF-A07B3359F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0C496062-3BD3-4FB2-8584-D585BB390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735FC6F3-950C-4BC0-B6AB-006F567F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421D80DD-463F-4EC3-93B4-BBF97A97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12F5FB10-5359-4006-A1D6-B4903E114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2155F08E-FD3F-4785-B024-0383AD983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C30A19CB-AA88-4B18-A17B-50CBF7F6B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AC9FE126-9C44-4F62-B001-2A5B2E06B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1C3AAC11-1C08-4BAB-9E1F-BD79FE6A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8893169A-4434-43D1-90EA-5FCC24A7B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C4581978-5C43-4490-8AE5-5DED18CA0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72451CC3-0345-46A7-9ACA-067E76427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FE73B42D-43EE-495C-B506-53C6F70C4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DEDA6081-FD31-4B4E-B3D2-DF8D43DF9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918C8C2A-E303-4507-96E5-4500CC3F0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B9FDF6B3-27E2-4325-9224-6ACDE563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8A096745-7413-44F0-A20F-140CF038D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44B2ADF6-AD4F-4632-95B4-9CA5F659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9614DD07-08F5-4615-9DD9-02263AE4A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06328458-FC14-490E-8FBB-9A5EC890A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8ADE3937-050F-4EF3-AE57-E52F2D8B0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BD460B37-ECF7-4599-8031-4B27AD84F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4AFFF932-8494-429F-A601-7EE41C53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544FF2E2-6BB0-4FDB-9AFA-74BDEB702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88331F28-1897-41FE-9BE5-41EFC8D29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12671D3E-FFAE-4130-BD1E-C90C4A89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E7A390C0-5AD8-40FC-AEDF-F360C5BFF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8133022D-6D33-439E-8949-094DC9C42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2772BD47-7FFE-4588-B2C0-098B31470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EA5582E7-D686-4EC3-8031-D1D2087C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3454D471-5867-457A-A9F4-22B39805F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A234BDE0-B0AC-4835-86F6-ABD5559CB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D1247387-B275-4703-8E90-F9BE97A08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CF797A6D-463F-4396-92E9-B90B15916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39DCDD0F-ED02-4D1E-8B21-F38DD99E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73FA3ED6-7D05-4632-B2C5-293255A20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E62F0269-7F83-43A2-AB04-C3D32BB49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CE10B3BA-45F8-4763-8066-59F012125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F862E721-E388-4178-A55E-387CD2FBB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802089CA-06EA-4F5D-B282-E703F83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207D7258-7FA5-4948-9A50-4C9832DE4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B42E7743-A03B-4F91-90BB-275C964B7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CCB1CBFD-BC38-4E23-9030-4C1CC2374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A205F42C-49C4-49AA-8C7A-0B86ADC4B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A92695D1-EC85-4EA3-A496-343F48922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6B6BC81F-BB0C-4F6B-8735-BE0B61C17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889DD4CC-8D8F-4B1C-A6B3-7406A822C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E2A0B013-CB02-4F3A-BC52-FCEBB415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3127DA0D-6370-4D5D-8B16-EC6C4E238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2177A2C0-EFEE-4C04-B34E-DCEF2EBEA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88C506E3-FE79-4DF8-86FB-86E2BB1DF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5BFFE932-01CC-410B-97EB-40571545F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5E022023-CF7E-4DC9-ACD1-FBD0884F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C485764B-BBFD-4673-827A-9AF31D1A6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EC87683D-60F8-48B1-ABF9-51652C4AD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FED53C08-BAFE-4443-A2DC-CF2AB483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F8DB20BD-F39E-4ACF-B57C-8083990A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D0062662-DF51-4DD9-8A35-B8AD42F0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3DC37580-CF80-4095-A67A-A36F6FB3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37D15DA7-3974-4020-AF2E-0C38031AB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436A2DD4-3A17-4121-BA4D-DE68CCC66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F95EDC6E-27E1-42E0-910D-8260CC762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A6B6C241-108C-4DDF-AC05-7BD63E8A6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499EEAE2-2CF5-49A3-BEC6-1C07ABBB7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A98E4872-478D-4B67-A830-AC75660E4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278D7EB1-085E-4A0C-B2E8-6806C0D83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3297F104-5400-4D07-8D72-E7F10407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96C07C93-2FD5-4D02-BB36-E61B6D5D8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60E4774A-071E-4967-95F3-731F97BD1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1DF9E4DD-A03B-47E9-B974-B337196F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64DB0006-805C-471D-8812-44FEC507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87185558-2824-43FF-ACBC-95692DFF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C86EE730-B646-4EFA-AD40-65FB82C9F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0E5EF333-9C74-4D7B-8608-A2897DB3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9FFAD8C7-D1A3-4E2A-956C-62E4ED704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D07A5F47-A4A5-4E60-BC04-DBDB30F60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76D570B5-9BE9-44A5-849D-CA29ED709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5B57CBAA-FEF0-43EC-8C70-108C2D17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84BE6412-122A-499A-9974-61AB0F323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D3F02158-A7A4-4EDC-8855-91BACCBCF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CF18235F-9215-486F-B345-606FDFB7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5B316BD4-302A-45B1-958F-3C95A7B0C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0DC95B64-280D-4A84-BDCD-BA9B5BD3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419F62DF-76D3-4586-8573-58CD351F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6CCA644E-EB20-4B5D-AAD7-14E38F108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462EC569-374C-48D7-A09E-CEEEC24C4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1028D73E-690E-4BEF-8CD9-CAF0DF409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F562F565-F59B-486F-8253-FD5102CA9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F49B1FF9-5FBF-4AB3-8B9D-E5B9A3210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69913243-92ED-4FF0-9A43-81E800AA1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DD4FC0F6-7529-4A66-B47E-94B5DF42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3E4054C1-0BD9-4DC1-9801-C052ED42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961A0F56-CA31-4B66-BDBB-4DC425ED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89FF861C-8E54-495D-BDA9-C67DD450D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C72D1BA8-9DB8-49E8-BB04-BCA386C4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94CF0739-8ED8-4697-898C-3190FF9E7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06FBBAD3-869D-4BF7-9516-C919407A0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C3D00FB0-356B-4D37-A08E-861995976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C2AAEA23-632D-46B2-B028-51847B30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0A668F2E-EFE9-4BA2-8473-0A33973CC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8A9EE85D-23BB-406B-86F1-B7AD4F44F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0C403732-4E42-4AAC-8AF6-E3BA367E6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D0AE1633-6957-4B8A-8F23-AE304EC2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869A2D79-A4D1-483D-994F-415B91511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E8F0EA9F-5854-4740-91AB-D372F320E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ACB4A2D0-7E7E-44A0-A770-2F51E08DC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D88FF5E1-2782-4C48-9DC4-3B75A01AD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34156FCC-B674-4DC3-A4CF-B0B2A3F55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3167C863-4AA2-47C9-A689-CC9D73860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BBEB6E39-240F-4F9B-A595-EDA679327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BB8408AC-3BBD-4CFB-8B2D-57E498E1A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295B2766-3200-48A9-A111-061F31928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A6863984-EECF-4294-9239-78341A1F2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38067F6F-FFE1-4BA8-9936-213A1A89F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22CC0067-47C7-452E-A544-AE5B77B42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2476ABB9-D519-4EE0-B96C-FBB8922C6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09833970-3182-4B98-81B0-9CFAADF45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F848FC17-66F5-48DD-A84C-D55463B1E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0C7A2630-2C74-4154-9061-08A0CBA3C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CBD495A4-1B92-45D9-AD98-03855F074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5BB684F1-DC58-428B-93F2-C3EE10417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FEB56E44-AFBE-46F8-B6B4-0AD81137D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0567AE6F-B79C-42C6-B544-9F8740821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5CC49A76-8F02-4505-AD8A-5712D4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E79825F8-F471-41F6-97FB-39727FE84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7C98A684-2402-4835-BD41-02D4B4338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024A39B9-F33B-414D-8F51-4DED4A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96F27F5D-6EE1-4BF6-ABD9-173D3B83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241EF195-44A4-4D55-9F76-13AE3FD23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C64C1FD3-B680-4B3F-A79C-BA80B14BF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217514F0-3DBD-45AA-B743-BDFFC0A0A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2BDEE174-493C-4D8D-B327-8B5F8B1E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D130F057-575A-49E2-9B2C-D8FAF0D28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276D0893-3113-4872-B2A7-7BC54E9ED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94FE90C0-70B5-4DCB-BEF6-501CA9A0B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3AD2AA8A-43E6-4025-9EFA-9582B0C2E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01A18618-9C6B-4BDA-BB85-D7ED4DF0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993E6524-0BDC-40C6-B2DD-E8FCE483C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B5C58232-5839-4EA2-A261-0A485DC7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825FAAC9-AA34-4ECA-A131-DB1F139EA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A0B02512-D665-4F99-B0A2-D2B78F2A7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880E86F4-1043-4896-82B6-5271C1834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E1E80F0E-BC57-4D0B-B5E4-4F0CE82D0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3A46CF40-42E6-432E-8060-A19E093CC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FF342771-442B-4418-AEB1-266EE6345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F1498E0E-C61E-470E-9E96-2E055FA40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9EAAB326-3541-458A-8A18-C07ECBB1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6C4AA756-C773-4F4A-9022-396730318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D431AC14-82D3-44F3-85D0-AD63BCA20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FE0F03B6-03DF-42E9-93A9-9DE4AB7D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4C309E1E-9BA5-49CA-87BE-AF12683C5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90D57DC6-D7D7-4D82-9594-45EF59581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5DF8E1B4-1E5B-43A8-B9B2-8F6D9D19E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3C0560BD-3D96-490E-AA8B-A2C26C14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D593AAEA-B268-484F-BBB8-D4613C597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94890174-DD08-4D93-85FA-A71F54570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A2D5449A-522C-418F-BDBE-5A78DBB08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7D1570F7-BAF0-4167-8632-AD92621C7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6F1E2094-8E1B-487B-8477-FD188A6A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57F9834B-809F-423D-A388-79D002F2C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5B6FCEB7-838C-450D-9556-14B5AE53D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245348F1-E14E-442A-ADF1-81CC573C7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C4C72817-A37D-4A81-960B-3E7994095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51EA7F6C-BBD7-41B7-840B-062A472AA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9529C630-9E47-47B6-B48B-B7030059E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8ECF400C-255B-4724-B027-31B13AE38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3CE45ED9-0231-45F3-B036-065B77622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D60F6BAE-71D4-45E0-9DEB-2A64E6FD3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2CBCC404-1AE6-4C1C-AF31-EB5175FE6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E2142211-637B-497B-B403-A70F416D8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42F05165-4774-4D14-B83D-823B498A0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7D6FB3D4-DEE3-43B7-90AC-443411542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C5DDD906-3966-4E46-BB6D-F01492D4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3D9C10CC-CCAD-4F97-8D99-8033663DF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0A85C814-8F13-48D0-9DA8-086A494B8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7C812D9F-0A30-4591-9789-8F78C565D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56DA70A1-B77D-46DF-B11B-8B5083364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063A2D0F-BB13-483F-A0A5-66CB2C005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9E999A91-4CAF-47DE-98BC-0B795E4C3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14CFB36C-DE4F-4E8C-BAC4-17B815C3D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E02C5B8A-2A08-44A6-B9E4-FEF91A516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062D3837-9AC9-4410-86B4-E054B601E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F95ECF75-3DA2-44B5-9203-B79CD384D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C60DA7F7-ED73-4CD2-9C3B-526B1DEC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164EADBB-B20D-447C-AD2A-E460B6099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DB6319F4-6461-4A4E-B5EA-4887D39D1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3BAEC181-6228-414B-816F-7F13279B5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A4B5CDC4-3F7E-42DC-83BC-3BF6A26FD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DC1546F2-BE7D-4471-A31A-DA28BA01F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DE42B736-A8FE-4F46-BC95-1B30AB1D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0970C760-D753-4EBA-A740-67AC79A87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4DF709C3-80C9-4A3F-8908-36EF8D42F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5492676A-0F04-4278-9ECD-4AC788BA9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01CF6141-9DEF-4647-83E0-C898EA340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959685BE-5606-401A-8C81-F3B672F82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AA36BBD2-B23F-4FE3-95F2-82DD5C998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A95EAD57-C400-47DF-A20D-5F5CEC6A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38250679-6C60-4469-B393-CDCB4434B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310D1EC2-4029-4A1E-A0E5-332EB930A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00A57F07-40F1-4AD2-AD41-96C2746BA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1335E851-49E9-406E-8EBB-482D556B6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190381DB-964A-4E7C-8731-565FDD7F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26BBDE3A-9C04-491F-BD5D-DA3E72721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C167B3C4-6826-4A0E-9DD7-0F4D58CD6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22D34317-F288-46A9-826F-AC8EEB2C2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157AF4D4-307D-4DF0-B772-75B3D3EE1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DE212EF2-A4B2-4512-8580-6D62E842B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F3230495-2AB2-4A26-BF01-DE3B75E8E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037BD0EE-1346-4EFD-BCB3-2FD98857F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96EE0171-2039-4A4D-8C08-BD82BCB9F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344E8734-E270-4527-9589-57BEB1850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4779C11A-D4F6-4DC7-8BAD-057623905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EE34F306-1931-4ED0-B509-B623140DA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63D4982A-982A-45E0-89FC-4E281D94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CB2CF8E9-C327-49DA-B924-BCC0216B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618DE018-A401-4459-B8AC-60DBD6727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FA9EF45D-FBD2-489F-A717-D8A42C414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E3CE2B2C-A37E-4B1F-AECE-E1AA95555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197390D5-519B-4604-B7BB-5244FC42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CEFBDDA4-5964-40B1-8E81-C212A580E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06903089-000E-4F0F-887B-04A61856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E0C1B190-C11D-4FA7-90C4-26D5F563B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048A9897-E845-4E59-9D38-0504D21D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65F275A3-0C2D-413C-8EF5-2A3BBFB7A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604B7A4A-972B-4171-B8A1-3C09D6A31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B77EEEB0-FDBE-4EF8-9B97-C6243DFEC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1B357DD9-670A-4F2A-A1AA-2AAB99AC4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0CD4D42C-74BF-4907-BBFF-A1C17AB0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BE78DF17-6B89-44BD-A9CD-4FA6377F6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C6CB167D-FD3A-4890-B24F-B2E48A748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D258A8E7-2605-49D2-9082-5BA5929BC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9EBCA9B2-EAD8-4BB5-A9A1-21051ABD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04D9AF3C-E94B-43E5-B47E-0E8D07331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7B376A98-CC52-4B87-9864-37C3A7918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BB1C2AC7-BFCA-4E74-AA4E-7F3AE0D5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D3AD9788-288C-4A35-A7F3-F0A08F277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8058171A-8AED-49EC-9774-3731FBE54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295B6731-B24F-49E8-8651-BD0249FFF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A7BAF8FE-7D3F-49E9-B419-AA2FE48E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BD1D9067-CB3F-4F29-8596-49312A95F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EA400B49-BE55-4B4D-BCD5-1A6CCC607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B21ECFF9-188A-4220-A44C-F4698D49F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47851644-1435-4093-B1A2-2B0F58AC3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AAAC3D07-6D9B-4852-A293-9CEC6C479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83649A9C-D22C-402B-95DB-E1A76EE3B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C6B3F3E8-0D74-49A1-BB2F-92ABCF035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D75323A4-64C7-46B9-9077-F46F1118A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8470F547-C35D-4E98-B381-086DF4DA4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FEEEBC50-27DD-4D66-891C-1EDD78EF7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C8118C41-259A-445E-8AE6-D92EACD11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072F1D99-15AE-4975-8D48-54812EDAB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3F7C03C1-2C7D-4062-A52E-684D6E6CF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C6E3C619-CDA7-43A5-BB89-221DE2745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42416119-FE13-4810-BAD3-4A0941BF7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6E33B470-1882-43FE-8DA1-11AB94133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8A92F72F-4A32-4193-B55C-EE137CD3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0073CC84-A3A1-4903-AFEA-75842EAFC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882352DB-2242-48D6-ABAC-A8AB2D67E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66E15C38-3B8E-4871-80C6-85DC1ACB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366B69AD-5C4B-492E-99D7-3893E79C9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049C5391-5CDA-40F3-A3F2-AFF1F4506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6E3F465B-B51F-4945-9583-CC3A934CB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B5A9E94D-30FA-4818-B424-79B514244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ED5C6DD4-20CD-4BC9-B965-1E7C4E42F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D87699C7-AB90-4DF2-B4CC-3FE7F5B61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E32862D5-664D-4609-AD58-28BE8F4C9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EA74CAE8-DB97-4BE9-8761-CD7447C21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73728239-04A1-4FFA-9B27-A1B61F565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BA0E5615-0FA7-49F0-93C8-F5228A0CD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C3618145-FCBF-4098-B98A-46F1336B6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598706D2-E482-40F2-B79E-184F99B6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DBD85773-1D7B-4692-AD5A-26E40041D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60953C47-8B57-48B7-93B1-2A6C7F243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E910C2FF-A308-46F3-841E-E7ADFE970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0CA36334-232F-4CE7-A4DD-6F3F81D16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603F98B1-5D38-4A88-AEF9-F3AD09569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DBF216D3-85A3-428D-A567-F038118AD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021AEEC1-699A-4B07-876B-F33666984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C15DA31D-3390-4A6F-B893-302452BD4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AEB86C99-A123-465E-9F5F-B17BC1F34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FCC8D09B-B0A7-4814-8FE9-D5EFFF4DA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541E6775-DA02-49C3-9ED5-B493BFD7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C12D6EDA-A74C-47D0-AE7A-D88653EDE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EA8C5C5E-2B2F-4C1C-AEA3-CBF765863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1E7843DD-D814-4832-851B-C41EC44BD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4F1BB5AF-6111-4BD4-BD23-DE650E17C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0FE1BF51-E559-4AFC-8759-D01AFB221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29B111CC-6126-44AA-B0A4-97128C5DB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FC818A29-0FDA-4CF2-AE77-CFA14308B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FDAF59B0-DF9C-41E2-88DA-EB3ED26E7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B5CB154D-CEF7-4C33-B943-F183EA75A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0CE96EDD-2687-4C38-AE26-EFD50F5D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BCD46F11-BCA2-4584-BE0D-E1AC81CAC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2BA7C750-EA91-45B3-93CA-7AB819D59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32A3C925-EE6F-4D74-BA7D-722B1EFDA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B880C726-41A8-4C19-BB66-2841F9E8B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BF4D2A58-1FD4-4B41-A50F-798C28BAB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D8308316-35A6-4C56-8B7A-E2B4BB8DA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5985BFB1-A62B-4522-A3E4-9830016B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4DF6DEE1-AF5B-4EB2-9E5E-073853CED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6D1FCCDC-CA91-4B74-86DA-D04AEA047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EAE4A935-2220-47CA-99A0-DE91ABE3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330D4E4A-182C-452A-99B1-AA95A8D23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65AD66CF-3673-46AA-9CE3-EE194BF57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546831B1-B6B2-4C82-946E-E30E8553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662F96A5-3809-410A-8F07-E64D9A036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339E6EE5-8656-4F7F-AA96-6B1410391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C6F80828-4134-4DB1-9662-545BEA446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E7029C95-477C-4F7D-A948-536CB4888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44BE5C0D-AFD6-492A-BA58-EE7FA0DA0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8CE01823-D568-466F-9E5A-92796E9B9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25CB9C9B-6158-4F6E-8CD7-9F72314A4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B0337F44-D2A5-4FF1-978E-BCA51C885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5F8B601A-790B-4818-B78C-FD1F484FE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334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4CE30396-3C8B-4BD6-878C-F273D34E7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334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FB3E8E20-BEAE-4035-82E4-194BB89E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ABF78F11-3B62-43F3-80A5-B1E31CF95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8C6EF40D-CE34-459E-93BC-1A059585C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334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5DD3C45D-4685-46CF-8904-14DF1E937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334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599F246F-A88E-478C-957C-36FDE82DC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8343A8A1-FCC7-4470-9C43-FADF40F39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6F4C5BCE-5FF2-4E24-8896-3671A3976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6A78CAAC-BE9D-4EE8-BBCD-3D7483DC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81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5946-B62C-4D21-AA50-8058D1DC1233}">
  <dimension ref="B2:W37"/>
  <sheetViews>
    <sheetView showGridLines="0" showRowColHeaders="0" tabSelected="1" workbookViewId="0">
      <selection activeCell="AC45" sqref="AC45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4" spans="2:23" ht="15" customHeight="1" x14ac:dyDescent="0.25">
      <c r="B4" s="65" t="s">
        <v>1</v>
      </c>
      <c r="C4" s="66">
        <v>2025</v>
      </c>
      <c r="D4" s="67"/>
      <c r="E4" s="66">
        <v>2026</v>
      </c>
      <c r="F4" s="67"/>
      <c r="G4" s="67"/>
      <c r="H4" s="67"/>
      <c r="I4" s="67"/>
      <c r="J4" s="68"/>
      <c r="K4" s="69" t="s">
        <v>2</v>
      </c>
      <c r="L4" s="70"/>
      <c r="M4" s="70"/>
      <c r="N4" s="70"/>
    </row>
    <row r="5" spans="2:23" ht="15" customHeight="1" x14ac:dyDescent="0.25">
      <c r="B5" s="65"/>
      <c r="C5" s="71" t="s">
        <v>3</v>
      </c>
      <c r="D5" s="72"/>
      <c r="E5" s="73" t="s">
        <v>4</v>
      </c>
      <c r="F5" s="74"/>
      <c r="G5" s="61" t="s">
        <v>5</v>
      </c>
      <c r="H5" s="75"/>
      <c r="I5" s="61" t="s">
        <v>6</v>
      </c>
      <c r="J5" s="75"/>
      <c r="K5" s="61" t="s">
        <v>7</v>
      </c>
      <c r="L5" s="75"/>
      <c r="M5" s="61" t="s">
        <v>8</v>
      </c>
      <c r="N5" s="62"/>
    </row>
    <row r="6" spans="2:23" ht="15" customHeight="1" x14ac:dyDescent="0.25">
      <c r="B6" s="65"/>
      <c r="C6" s="63" t="s">
        <v>9</v>
      </c>
      <c r="D6" s="63" t="s">
        <v>10</v>
      </c>
      <c r="E6" s="63" t="s">
        <v>9</v>
      </c>
      <c r="F6" s="63" t="s">
        <v>10</v>
      </c>
      <c r="G6" s="63" t="s">
        <v>9</v>
      </c>
      <c r="H6" s="63" t="s">
        <v>10</v>
      </c>
      <c r="I6" s="63" t="s">
        <v>9</v>
      </c>
      <c r="J6" s="63" t="s">
        <v>10</v>
      </c>
      <c r="K6" s="52" t="s">
        <v>9</v>
      </c>
      <c r="L6" s="52" t="s">
        <v>10</v>
      </c>
      <c r="M6" s="52" t="s">
        <v>9</v>
      </c>
      <c r="N6" s="54" t="s">
        <v>10</v>
      </c>
    </row>
    <row r="7" spans="2:23" ht="37.5" customHeight="1" x14ac:dyDescent="0.25">
      <c r="B7" s="65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5"/>
    </row>
    <row r="8" spans="2:23" s="8" customFormat="1" x14ac:dyDescent="0.25">
      <c r="B8" s="1" t="s">
        <v>11</v>
      </c>
      <c r="C8" s="2">
        <v>39942.775999999998</v>
      </c>
      <c r="D8" s="3">
        <v>19258.379999999997</v>
      </c>
      <c r="E8" s="4">
        <v>27670.254999999997</v>
      </c>
      <c r="F8" s="4">
        <v>10188.958999999999</v>
      </c>
      <c r="G8" s="2">
        <v>34481.101999999999</v>
      </c>
      <c r="H8" s="3">
        <v>56504.086000000003</v>
      </c>
      <c r="I8" s="4">
        <v>31763.752999999997</v>
      </c>
      <c r="J8" s="4">
        <v>20264.546999999999</v>
      </c>
      <c r="K8" s="2">
        <f t="shared" ref="K8:L13" si="0">+((I8*100/G8)-100)</f>
        <v>-7.8806907041428076</v>
      </c>
      <c r="L8" s="5">
        <f t="shared" si="0"/>
        <v>-64.136138756407817</v>
      </c>
      <c r="M8" s="4">
        <f t="shared" ref="M8:N13" si="1">+((I8*100/C8)-100)</f>
        <v>-20.476851684019152</v>
      </c>
      <c r="N8" s="6">
        <f t="shared" si="1"/>
        <v>5.2245671754322132</v>
      </c>
      <c r="O8" s="7"/>
      <c r="P8" s="7"/>
      <c r="Q8" s="7"/>
      <c r="R8" s="7"/>
      <c r="S8" s="7"/>
      <c r="T8" s="7"/>
      <c r="U8" s="7"/>
      <c r="V8" s="7"/>
      <c r="W8" s="7"/>
    </row>
    <row r="9" spans="2:23" s="8" customFormat="1" x14ac:dyDescent="0.25">
      <c r="B9" s="9" t="s">
        <v>12</v>
      </c>
      <c r="C9" s="10">
        <v>1181.934</v>
      </c>
      <c r="D9" s="11">
        <v>3495.1</v>
      </c>
      <c r="E9" s="12">
        <v>1660.7080000000001</v>
      </c>
      <c r="F9" s="12">
        <v>254.06</v>
      </c>
      <c r="G9" s="10">
        <v>1706.6889999999999</v>
      </c>
      <c r="H9" s="11">
        <v>150.69999999999999</v>
      </c>
      <c r="I9" s="12">
        <v>1829.912</v>
      </c>
      <c r="J9" s="12">
        <v>353.10199999999998</v>
      </c>
      <c r="K9" s="10">
        <f>+((I9*100/G9)-100)</f>
        <v>7.2200031757397056</v>
      </c>
      <c r="L9" s="13">
        <f>+((J9*100/H9)-100)</f>
        <v>134.30789648307896</v>
      </c>
      <c r="M9" s="12">
        <f>+((I9*100/C9)-100)</f>
        <v>54.823534985879093</v>
      </c>
      <c r="N9" s="14">
        <f>+((J9*100/D9)-100)</f>
        <v>-89.897227547137419</v>
      </c>
      <c r="O9" s="7"/>
      <c r="Q9" s="15"/>
      <c r="R9" s="15"/>
      <c r="S9" s="15"/>
    </row>
    <row r="10" spans="2:23" x14ac:dyDescent="0.25">
      <c r="B10" s="16" t="s">
        <v>13</v>
      </c>
      <c r="C10" s="17">
        <v>2323.645</v>
      </c>
      <c r="D10" s="18">
        <v>1740.241</v>
      </c>
      <c r="E10" s="19">
        <v>7642.5219999999999</v>
      </c>
      <c r="F10" s="19">
        <v>3256.2469999999998</v>
      </c>
      <c r="G10" s="17">
        <v>7619.5679999999993</v>
      </c>
      <c r="H10" s="18">
        <v>6570.4430000000002</v>
      </c>
      <c r="I10" s="19">
        <v>8400.0810000000001</v>
      </c>
      <c r="J10" s="19">
        <v>4855.4570000000003</v>
      </c>
      <c r="K10" s="17">
        <f>+((I10*100/G10)-100)</f>
        <v>10.243533491662532</v>
      </c>
      <c r="L10" s="20">
        <f t="shared" si="0"/>
        <v>-26.101527705209534</v>
      </c>
      <c r="M10" s="19">
        <f t="shared" si="1"/>
        <v>261.50448971335982</v>
      </c>
      <c r="N10" s="21">
        <f t="shared" si="1"/>
        <v>179.01060830080434</v>
      </c>
      <c r="O10" s="7"/>
      <c r="P10" s="7"/>
      <c r="Q10" s="7"/>
      <c r="R10" s="7"/>
    </row>
    <row r="11" spans="2:23" x14ac:dyDescent="0.25">
      <c r="B11" s="16" t="s">
        <v>14</v>
      </c>
      <c r="C11" s="17">
        <v>27525.233</v>
      </c>
      <c r="D11" s="18">
        <v>8898.0460000000003</v>
      </c>
      <c r="E11" s="19">
        <v>13131.300999999999</v>
      </c>
      <c r="F11" s="19">
        <v>5806.2510000000002</v>
      </c>
      <c r="G11" s="17">
        <v>18175.931</v>
      </c>
      <c r="H11" s="18">
        <v>44801.031999999999</v>
      </c>
      <c r="I11" s="19">
        <v>17032.57</v>
      </c>
      <c r="J11" s="19">
        <v>13927.768</v>
      </c>
      <c r="K11" s="17">
        <f t="shared" si="0"/>
        <v>-6.290522339680976</v>
      </c>
      <c r="L11" s="20">
        <f t="shared" si="0"/>
        <v>-68.911948278334307</v>
      </c>
      <c r="M11" s="19">
        <f t="shared" si="1"/>
        <v>-38.120160508723032</v>
      </c>
      <c r="N11" s="21">
        <f t="shared" si="1"/>
        <v>56.526140683021879</v>
      </c>
      <c r="O11" s="7"/>
      <c r="Q11" s="7"/>
      <c r="R11" s="7"/>
    </row>
    <row r="12" spans="2:23" x14ac:dyDescent="0.25">
      <c r="B12" s="16" t="s">
        <v>15</v>
      </c>
      <c r="C12" s="17">
        <v>6954.8549999999996</v>
      </c>
      <c r="D12" s="18">
        <v>3543.279</v>
      </c>
      <c r="E12" s="19">
        <v>2683.5920000000001</v>
      </c>
      <c r="F12" s="19">
        <v>502.14099999999996</v>
      </c>
      <c r="G12" s="17">
        <v>4116.3109999999997</v>
      </c>
      <c r="H12" s="18">
        <v>502.02</v>
      </c>
      <c r="I12" s="19">
        <v>2541.056</v>
      </c>
      <c r="J12" s="19">
        <v>0</v>
      </c>
      <c r="K12" s="17">
        <f t="shared" si="0"/>
        <v>-38.268609927675527</v>
      </c>
      <c r="L12" s="20" t="s">
        <v>16</v>
      </c>
      <c r="M12" s="19">
        <f t="shared" si="1"/>
        <v>-63.463566098789975</v>
      </c>
      <c r="N12" s="21" t="s">
        <v>16</v>
      </c>
      <c r="O12" s="7"/>
      <c r="P12" s="7"/>
      <c r="Q12" s="7"/>
      <c r="R12" s="7"/>
    </row>
    <row r="13" spans="2:23" x14ac:dyDescent="0.25">
      <c r="B13" s="16" t="s">
        <v>17</v>
      </c>
      <c r="C13" s="17">
        <v>1957.1089999999999</v>
      </c>
      <c r="D13" s="18">
        <v>1581.7139999999999</v>
      </c>
      <c r="E13" s="19">
        <v>2552.1320000000001</v>
      </c>
      <c r="F13" s="19">
        <v>370.26</v>
      </c>
      <c r="G13" s="17">
        <v>2862.6030000000001</v>
      </c>
      <c r="H13" s="18">
        <v>4362.2059999999992</v>
      </c>
      <c r="I13" s="19">
        <v>1960.134</v>
      </c>
      <c r="J13" s="19">
        <v>1067.654</v>
      </c>
      <c r="K13" s="17">
        <f t="shared" si="0"/>
        <v>-31.526166918710004</v>
      </c>
      <c r="L13" s="20">
        <f t="shared" si="0"/>
        <v>-75.524906434955156</v>
      </c>
      <c r="M13" s="19">
        <f t="shared" si="1"/>
        <v>0.15456471765241986</v>
      </c>
      <c r="N13" s="21">
        <f t="shared" si="1"/>
        <v>-32.500186506536579</v>
      </c>
      <c r="O13" s="7"/>
    </row>
    <row r="14" spans="2:23" x14ac:dyDescent="0.25">
      <c r="B14" s="16" t="s">
        <v>18</v>
      </c>
      <c r="C14" s="17">
        <v>0</v>
      </c>
      <c r="D14" s="18">
        <v>0</v>
      </c>
      <c r="E14" s="19">
        <v>0</v>
      </c>
      <c r="F14" s="19">
        <v>0</v>
      </c>
      <c r="G14" s="17">
        <v>0</v>
      </c>
      <c r="H14" s="18">
        <v>117.685</v>
      </c>
      <c r="I14" s="19">
        <v>0</v>
      </c>
      <c r="J14" s="19">
        <v>60.566000000000003</v>
      </c>
      <c r="K14" s="17" t="s">
        <v>16</v>
      </c>
      <c r="L14" s="20">
        <f>+((J14*100/H14)-100)</f>
        <v>-48.535497302120064</v>
      </c>
      <c r="M14" s="19" t="s">
        <v>16</v>
      </c>
      <c r="N14" s="21" t="s">
        <v>16</v>
      </c>
      <c r="O14" s="7"/>
      <c r="Q14" s="7"/>
      <c r="R14" s="7"/>
    </row>
    <row r="15" spans="2:23" s="8" customFormat="1" x14ac:dyDescent="0.25">
      <c r="B15" s="22" t="s">
        <v>19</v>
      </c>
      <c r="C15" s="23">
        <v>326.71499999999997</v>
      </c>
      <c r="D15" s="24">
        <v>912.04</v>
      </c>
      <c r="E15" s="25">
        <v>0</v>
      </c>
      <c r="F15" s="25">
        <v>0</v>
      </c>
      <c r="G15" s="23">
        <v>430.04300000000001</v>
      </c>
      <c r="H15" s="24">
        <v>0</v>
      </c>
      <c r="I15" s="25">
        <v>32.241999999999997</v>
      </c>
      <c r="J15" s="25">
        <v>0</v>
      </c>
      <c r="K15" s="23">
        <f t="shared" ref="K15:L25" si="2">+((I15*100/G15)-100)</f>
        <v>-92.502610204095873</v>
      </c>
      <c r="L15" s="26" t="s">
        <v>16</v>
      </c>
      <c r="M15" s="25">
        <f>+((I15*100/C15)-100)</f>
        <v>-90.13146014110157</v>
      </c>
      <c r="N15" s="27" t="s">
        <v>16</v>
      </c>
      <c r="O15" s="7"/>
      <c r="P15" s="15"/>
      <c r="Q15" s="15"/>
      <c r="R15" s="15"/>
      <c r="S15" s="15"/>
      <c r="T15" s="15"/>
    </row>
    <row r="16" spans="2:23" x14ac:dyDescent="0.25">
      <c r="B16" s="28" t="s">
        <v>13</v>
      </c>
      <c r="C16" s="10">
        <v>0</v>
      </c>
      <c r="D16" s="11">
        <v>804.92</v>
      </c>
      <c r="E16" s="12">
        <v>0</v>
      </c>
      <c r="F16" s="12">
        <v>0</v>
      </c>
      <c r="G16" s="10">
        <v>98.048000000000002</v>
      </c>
      <c r="H16" s="11">
        <v>0</v>
      </c>
      <c r="I16" s="12">
        <v>32.241999999999997</v>
      </c>
      <c r="J16" s="12">
        <v>0</v>
      </c>
      <c r="K16" s="10">
        <f t="shared" si="2"/>
        <v>-67.11610639686684</v>
      </c>
      <c r="L16" s="13" t="s">
        <v>16</v>
      </c>
      <c r="M16" s="12" t="s">
        <v>16</v>
      </c>
      <c r="N16" s="14" t="s">
        <v>16</v>
      </c>
      <c r="O16" s="7"/>
      <c r="Q16" s="7"/>
      <c r="R16" s="7"/>
    </row>
    <row r="17" spans="2:20" x14ac:dyDescent="0.25">
      <c r="B17" s="29" t="s">
        <v>14</v>
      </c>
      <c r="C17" s="30">
        <v>326.71499999999997</v>
      </c>
      <c r="D17" s="31">
        <v>107.12</v>
      </c>
      <c r="E17" s="32">
        <v>0</v>
      </c>
      <c r="F17" s="32">
        <v>0</v>
      </c>
      <c r="G17" s="30">
        <v>331.995</v>
      </c>
      <c r="H17" s="31">
        <v>0</v>
      </c>
      <c r="I17" s="32">
        <v>0</v>
      </c>
      <c r="J17" s="32">
        <v>0</v>
      </c>
      <c r="K17" s="30" t="s">
        <v>16</v>
      </c>
      <c r="L17" s="33" t="s">
        <v>16</v>
      </c>
      <c r="M17" s="32" t="s">
        <v>16</v>
      </c>
      <c r="N17" s="34" t="s">
        <v>16</v>
      </c>
      <c r="O17" s="7"/>
      <c r="Q17" s="7"/>
      <c r="R17" s="7"/>
    </row>
    <row r="18" spans="2:20" s="8" customFormat="1" x14ac:dyDescent="0.25">
      <c r="B18" s="1" t="s">
        <v>20</v>
      </c>
      <c r="C18" s="2">
        <v>5999.1850000000004</v>
      </c>
      <c r="D18" s="3">
        <v>6582.11</v>
      </c>
      <c r="E18" s="4">
        <v>1880.7269999999999</v>
      </c>
      <c r="F18" s="4">
        <v>354.61399999999998</v>
      </c>
      <c r="G18" s="2">
        <v>3534.3139999999999</v>
      </c>
      <c r="H18" s="3">
        <v>5214.5959999999995</v>
      </c>
      <c r="I18" s="4">
        <v>4832.68</v>
      </c>
      <c r="J18" s="4">
        <v>1802.9169999999999</v>
      </c>
      <c r="K18" s="2">
        <f t="shared" si="2"/>
        <v>36.736011571128103</v>
      </c>
      <c r="L18" s="5">
        <f t="shared" si="2"/>
        <v>-65.425567004615516</v>
      </c>
      <c r="M18" s="4">
        <f t="shared" ref="M18:N28" si="3">+((I18*100/C18)-100)</f>
        <v>-19.44439119647086</v>
      </c>
      <c r="N18" s="6">
        <f t="shared" si="3"/>
        <v>-72.608829083682892</v>
      </c>
      <c r="O18" s="7"/>
      <c r="P18" s="15"/>
      <c r="Q18" s="15"/>
      <c r="R18" s="15"/>
      <c r="S18" s="15"/>
      <c r="T18" s="15"/>
    </row>
    <row r="19" spans="2:20" x14ac:dyDescent="0.25">
      <c r="B19" s="28" t="s">
        <v>13</v>
      </c>
      <c r="C19" s="10">
        <v>571.66099999999994</v>
      </c>
      <c r="D19" s="11">
        <v>149.524</v>
      </c>
      <c r="E19" s="12">
        <v>451.887</v>
      </c>
      <c r="F19" s="12">
        <v>27.908000000000001</v>
      </c>
      <c r="G19" s="10">
        <v>1795.6690000000001</v>
      </c>
      <c r="H19" s="11">
        <v>2.5019999999999998</v>
      </c>
      <c r="I19" s="12">
        <v>885.25300000000004</v>
      </c>
      <c r="J19" s="12">
        <v>10.319000000000001</v>
      </c>
      <c r="K19" s="10">
        <f t="shared" si="2"/>
        <v>-50.700658083421835</v>
      </c>
      <c r="L19" s="13">
        <f t="shared" si="2"/>
        <v>312.4300559552359</v>
      </c>
      <c r="M19" s="12">
        <f t="shared" si="3"/>
        <v>54.856287205179314</v>
      </c>
      <c r="N19" s="14">
        <f t="shared" si="3"/>
        <v>-93.098766753163375</v>
      </c>
      <c r="O19" s="7"/>
      <c r="Q19" s="7"/>
      <c r="R19" s="7"/>
    </row>
    <row r="20" spans="2:20" x14ac:dyDescent="0.25">
      <c r="B20" s="16" t="s">
        <v>14</v>
      </c>
      <c r="C20" s="17">
        <v>1855.27</v>
      </c>
      <c r="D20" s="18">
        <v>1611.105</v>
      </c>
      <c r="E20" s="19">
        <v>1374.4829999999999</v>
      </c>
      <c r="F20" s="19">
        <v>326.70600000000002</v>
      </c>
      <c r="G20" s="17">
        <v>1393.8</v>
      </c>
      <c r="H20" s="18">
        <v>185.34</v>
      </c>
      <c r="I20" s="19">
        <v>2906.0050000000001</v>
      </c>
      <c r="J20" s="19">
        <v>1392.2779999999998</v>
      </c>
      <c r="K20" s="17">
        <f t="shared" si="2"/>
        <v>108.49512125125557</v>
      </c>
      <c r="L20" s="20">
        <f t="shared" si="2"/>
        <v>651.20211503183327</v>
      </c>
      <c r="M20" s="19">
        <f t="shared" si="3"/>
        <v>56.635152834897355</v>
      </c>
      <c r="N20" s="21">
        <f t="shared" si="3"/>
        <v>-13.582417036754279</v>
      </c>
      <c r="O20" s="7"/>
      <c r="Q20" s="7"/>
      <c r="R20" s="7"/>
    </row>
    <row r="21" spans="2:20" x14ac:dyDescent="0.25">
      <c r="B21" s="29" t="s">
        <v>21</v>
      </c>
      <c r="C21" s="30">
        <v>3572.2539999999999</v>
      </c>
      <c r="D21" s="31">
        <v>4821.4809999999998</v>
      </c>
      <c r="E21" s="32">
        <v>54.356999999999999</v>
      </c>
      <c r="F21" s="32">
        <v>0</v>
      </c>
      <c r="G21" s="30">
        <v>344.84500000000003</v>
      </c>
      <c r="H21" s="31">
        <v>5026.7539999999999</v>
      </c>
      <c r="I21" s="32">
        <v>1041.422</v>
      </c>
      <c r="J21" s="32">
        <v>400.32</v>
      </c>
      <c r="K21" s="35">
        <f t="shared" si="2"/>
        <v>201.99712914497815</v>
      </c>
      <c r="L21" s="33">
        <f t="shared" si="2"/>
        <v>-92.036212633440982</v>
      </c>
      <c r="M21" s="34">
        <f t="shared" si="3"/>
        <v>-70.846921859419851</v>
      </c>
      <c r="N21" s="34">
        <f t="shared" si="3"/>
        <v>-91.697156952396995</v>
      </c>
      <c r="O21" s="7"/>
      <c r="Q21" s="7"/>
      <c r="R21" s="7"/>
    </row>
    <row r="22" spans="2:20" x14ac:dyDescent="0.25">
      <c r="B22" s="16" t="s">
        <v>22</v>
      </c>
      <c r="C22" s="17">
        <v>975.86300000000006</v>
      </c>
      <c r="D22" s="18">
        <v>41.18</v>
      </c>
      <c r="E22" s="19">
        <v>26.8</v>
      </c>
      <c r="F22" s="19">
        <v>0</v>
      </c>
      <c r="G22" s="17">
        <v>137.47999999999999</v>
      </c>
      <c r="H22" s="18">
        <v>1472.12</v>
      </c>
      <c r="I22" s="19">
        <v>128.84</v>
      </c>
      <c r="J22" s="19">
        <v>0</v>
      </c>
      <c r="K22" s="36">
        <f t="shared" si="2"/>
        <v>-6.2845504800698251</v>
      </c>
      <c r="L22" s="20" t="s">
        <v>16</v>
      </c>
      <c r="M22" s="21">
        <f t="shared" si="3"/>
        <v>-86.797327083822211</v>
      </c>
      <c r="N22" s="21" t="s">
        <v>16</v>
      </c>
      <c r="O22" s="7"/>
      <c r="Q22" s="7"/>
      <c r="R22" s="7"/>
    </row>
    <row r="23" spans="2:20" x14ac:dyDescent="0.25">
      <c r="B23" s="16" t="s">
        <v>23</v>
      </c>
      <c r="C23" s="17">
        <v>24.4</v>
      </c>
      <c r="D23" s="18">
        <v>18.8</v>
      </c>
      <c r="E23" s="19">
        <v>0</v>
      </c>
      <c r="F23" s="19">
        <v>75.709999999999994</v>
      </c>
      <c r="G23" s="17">
        <v>9.4570000000000007</v>
      </c>
      <c r="H23" s="18">
        <v>0</v>
      </c>
      <c r="I23" s="19">
        <v>0</v>
      </c>
      <c r="J23" s="19">
        <v>11.2</v>
      </c>
      <c r="K23" s="36" t="s">
        <v>16</v>
      </c>
      <c r="L23" s="20" t="s">
        <v>16</v>
      </c>
      <c r="M23" s="21" t="s">
        <v>16</v>
      </c>
      <c r="N23" s="21">
        <f t="shared" si="3"/>
        <v>-40.425531914893618</v>
      </c>
      <c r="O23" s="7"/>
      <c r="Q23" s="7"/>
      <c r="R23" s="7"/>
    </row>
    <row r="24" spans="2:20" x14ac:dyDescent="0.25">
      <c r="B24" s="16" t="s">
        <v>24</v>
      </c>
      <c r="C24" s="17">
        <v>620.67999999999995</v>
      </c>
      <c r="D24" s="18">
        <v>658.04</v>
      </c>
      <c r="E24" s="19">
        <v>109.304</v>
      </c>
      <c r="F24" s="19">
        <v>589.71600000000001</v>
      </c>
      <c r="G24" s="17">
        <v>140.947</v>
      </c>
      <c r="H24" s="18">
        <v>141.40100000000001</v>
      </c>
      <c r="I24" s="19">
        <v>208.124</v>
      </c>
      <c r="J24" s="19">
        <v>51.4</v>
      </c>
      <c r="K24" s="36">
        <f t="shared" si="2"/>
        <v>47.661177605766682</v>
      </c>
      <c r="L24" s="20">
        <f t="shared" si="2"/>
        <v>-63.649479140883024</v>
      </c>
      <c r="M24" s="21">
        <f t="shared" si="3"/>
        <v>-66.468389508281234</v>
      </c>
      <c r="N24" s="21">
        <f t="shared" si="3"/>
        <v>-92.188924685429456</v>
      </c>
      <c r="O24" s="7"/>
      <c r="Q24" s="7"/>
      <c r="R24" s="7"/>
    </row>
    <row r="25" spans="2:20" x14ac:dyDescent="0.25">
      <c r="B25" s="16" t="s">
        <v>25</v>
      </c>
      <c r="C25" s="17">
        <v>218.90700000000001</v>
      </c>
      <c r="D25" s="18">
        <v>184.29499999999999</v>
      </c>
      <c r="E25" s="19">
        <v>58.383000000000003</v>
      </c>
      <c r="F25" s="19">
        <v>135.26</v>
      </c>
      <c r="G25" s="17">
        <v>0</v>
      </c>
      <c r="H25" s="18">
        <v>105.52</v>
      </c>
      <c r="I25" s="19">
        <v>155.97300000000001</v>
      </c>
      <c r="J25" s="19">
        <v>429.899</v>
      </c>
      <c r="K25" s="36" t="s">
        <v>16</v>
      </c>
      <c r="L25" s="20">
        <f t="shared" si="2"/>
        <v>307.40996967399548</v>
      </c>
      <c r="M25" s="21">
        <f t="shared" si="3"/>
        <v>-28.7491948635722</v>
      </c>
      <c r="N25" s="21">
        <f t="shared" si="3"/>
        <v>133.26677337963594</v>
      </c>
      <c r="O25" s="7"/>
      <c r="Q25" s="7"/>
      <c r="R25" s="7"/>
    </row>
    <row r="26" spans="2:20" x14ac:dyDescent="0.25">
      <c r="B26" s="28" t="s">
        <v>26</v>
      </c>
      <c r="C26" s="10">
        <v>111.98399999999999</v>
      </c>
      <c r="D26" s="11">
        <v>53.66</v>
      </c>
      <c r="E26" s="12">
        <v>705.94899999999996</v>
      </c>
      <c r="F26" s="12">
        <v>0</v>
      </c>
      <c r="G26" s="10">
        <v>118.07899999999999</v>
      </c>
      <c r="H26" s="11">
        <v>53.42</v>
      </c>
      <c r="I26" s="12">
        <v>236.143</v>
      </c>
      <c r="J26" s="12">
        <v>0</v>
      </c>
      <c r="K26" s="37">
        <f t="shared" ref="K26:L28" si="4">+((I26*100/G26)-100)</f>
        <v>99.987296640384841</v>
      </c>
      <c r="L26" s="13" t="s">
        <v>16</v>
      </c>
      <c r="M26" s="14">
        <f t="shared" si="3"/>
        <v>110.87208886983856</v>
      </c>
      <c r="N26" s="14" t="s">
        <v>16</v>
      </c>
      <c r="O26" s="7"/>
      <c r="Q26" s="7"/>
      <c r="R26" s="7"/>
    </row>
    <row r="27" spans="2:20" x14ac:dyDescent="0.25">
      <c r="B27" s="16" t="s">
        <v>27</v>
      </c>
      <c r="C27" s="17">
        <v>258.27600000000001</v>
      </c>
      <c r="D27" s="18">
        <v>127.4</v>
      </c>
      <c r="E27" s="19">
        <v>625.952</v>
      </c>
      <c r="F27" s="19">
        <v>0</v>
      </c>
      <c r="G27" s="17">
        <v>172.78</v>
      </c>
      <c r="H27" s="18">
        <v>0</v>
      </c>
      <c r="I27" s="19">
        <v>593.14</v>
      </c>
      <c r="J27" s="19">
        <v>102</v>
      </c>
      <c r="K27" s="36">
        <f t="shared" si="4"/>
        <v>243.29204769070492</v>
      </c>
      <c r="L27" s="20" t="s">
        <v>16</v>
      </c>
      <c r="M27" s="21">
        <f t="shared" si="3"/>
        <v>129.6535489166628</v>
      </c>
      <c r="N27" s="21">
        <f t="shared" si="3"/>
        <v>-19.937205651491368</v>
      </c>
      <c r="O27" s="7"/>
      <c r="Q27" s="7"/>
      <c r="R27" s="7"/>
    </row>
    <row r="28" spans="2:20" x14ac:dyDescent="0.25">
      <c r="B28" s="16" t="s">
        <v>28</v>
      </c>
      <c r="C28" s="17">
        <v>1704.327</v>
      </c>
      <c r="D28" s="18">
        <v>4216.8599999999997</v>
      </c>
      <c r="E28" s="19">
        <v>3604.5559999999996</v>
      </c>
      <c r="F28" s="19">
        <v>694.25</v>
      </c>
      <c r="G28" s="17">
        <v>1552.1849999999999</v>
      </c>
      <c r="H28" s="18">
        <v>2884.5929999999998</v>
      </c>
      <c r="I28" s="19">
        <v>3304.77</v>
      </c>
      <c r="J28" s="19">
        <v>2239.92</v>
      </c>
      <c r="K28" s="36">
        <f t="shared" si="4"/>
        <v>112.91083214951826</v>
      </c>
      <c r="L28" s="20">
        <f t="shared" si="4"/>
        <v>-22.348837426978434</v>
      </c>
      <c r="M28" s="21">
        <f t="shared" si="3"/>
        <v>93.904690825176147</v>
      </c>
      <c r="N28" s="21">
        <f t="shared" si="3"/>
        <v>-46.881803047765395</v>
      </c>
      <c r="O28" s="7"/>
      <c r="Q28" s="7"/>
      <c r="R28" s="7"/>
    </row>
    <row r="29" spans="2:20" x14ac:dyDescent="0.25">
      <c r="B29" s="16" t="s">
        <v>29</v>
      </c>
      <c r="C29" s="17">
        <v>0</v>
      </c>
      <c r="D29" s="18">
        <v>0</v>
      </c>
      <c r="E29" s="19">
        <v>0</v>
      </c>
      <c r="F29" s="19">
        <v>9.8670000000000009</v>
      </c>
      <c r="G29" s="17">
        <v>0</v>
      </c>
      <c r="H29" s="18">
        <v>0</v>
      </c>
      <c r="I29" s="19">
        <v>0</v>
      </c>
      <c r="J29" s="19">
        <v>0</v>
      </c>
      <c r="K29" s="36" t="s">
        <v>16</v>
      </c>
      <c r="L29" s="20" t="s">
        <v>16</v>
      </c>
      <c r="M29" s="21" t="s">
        <v>16</v>
      </c>
      <c r="N29" s="21" t="s">
        <v>16</v>
      </c>
      <c r="O29" s="7"/>
      <c r="Q29" s="7"/>
      <c r="R29" s="7"/>
    </row>
    <row r="30" spans="2:20" x14ac:dyDescent="0.25">
      <c r="B30" s="38" t="s">
        <v>30</v>
      </c>
      <c r="C30" s="39">
        <v>50183.112999999998</v>
      </c>
      <c r="D30" s="40">
        <v>32052.764999999999</v>
      </c>
      <c r="E30" s="40">
        <v>34681.925999999999</v>
      </c>
      <c r="F30" s="40">
        <v>12048.376</v>
      </c>
      <c r="G30" s="40">
        <v>40576.385999999999</v>
      </c>
      <c r="H30" s="40">
        <v>65855.271999999997</v>
      </c>
      <c r="I30" s="40">
        <v>41255.660000000003</v>
      </c>
      <c r="J30" s="40">
        <v>24901.883000000002</v>
      </c>
      <c r="K30" s="40">
        <f>+((I30*100/G30)-100)</f>
        <v>1.6740623474944414</v>
      </c>
      <c r="L30" s="40">
        <f>+((J30*100/H30)-100)</f>
        <v>-62.186955966107007</v>
      </c>
      <c r="M30" s="40">
        <f>+((I30*100/C30)-100)</f>
        <v>-17.789755290788747</v>
      </c>
      <c r="N30" s="41">
        <f>+((J30*100/D30)-100)</f>
        <v>-22.309719613892895</v>
      </c>
    </row>
    <row r="31" spans="2:20" x14ac:dyDescent="0.25">
      <c r="B31" s="1"/>
      <c r="C31" s="4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  <row r="32" spans="2:20" x14ac:dyDescent="0.25">
      <c r="B32" s="43" t="s">
        <v>31</v>
      </c>
      <c r="C32" s="44"/>
      <c r="D32" s="44"/>
      <c r="E32" s="44"/>
      <c r="F32" s="44"/>
      <c r="G32" s="44"/>
      <c r="H32" s="44"/>
      <c r="I32" s="44"/>
      <c r="J32" s="44"/>
      <c r="K32" s="43"/>
      <c r="L32" s="45"/>
      <c r="M32" s="45"/>
      <c r="N32" s="45"/>
    </row>
    <row r="33" spans="2:14" ht="15" customHeight="1" x14ac:dyDescent="0.25">
      <c r="B33" s="46" t="s">
        <v>32</v>
      </c>
      <c r="C33" s="46"/>
      <c r="D33" s="46"/>
      <c r="E33" s="46"/>
      <c r="F33" s="47"/>
      <c r="G33" s="48"/>
      <c r="H33" s="48"/>
      <c r="I33" s="48"/>
      <c r="J33" s="48"/>
      <c r="K33" s="49"/>
      <c r="L33" s="7"/>
      <c r="M33" s="7"/>
      <c r="N33" s="7"/>
    </row>
    <row r="34" spans="2:14" x14ac:dyDescent="0.25">
      <c r="B34" s="46" t="s">
        <v>33</v>
      </c>
      <c r="C34" s="46"/>
      <c r="D34" s="46"/>
      <c r="E34" s="46"/>
      <c r="F34" s="47"/>
      <c r="G34" s="50"/>
      <c r="H34" s="49"/>
      <c r="I34" s="49"/>
      <c r="J34" s="49"/>
      <c r="K34" s="51"/>
      <c r="L34" s="7"/>
      <c r="M34" s="7"/>
      <c r="N34" s="7"/>
    </row>
    <row r="35" spans="2:14" ht="15" customHeight="1" x14ac:dyDescent="0.25">
      <c r="B35" s="56" t="s">
        <v>34</v>
      </c>
      <c r="C35" s="57"/>
      <c r="D35" s="57"/>
      <c r="E35" s="57"/>
      <c r="F35" s="57"/>
      <c r="G35" s="57"/>
      <c r="H35" s="57"/>
      <c r="I35" s="57"/>
      <c r="J35" s="57"/>
      <c r="K35" s="58"/>
      <c r="M35" s="45"/>
      <c r="N35" s="45"/>
    </row>
    <row r="36" spans="2:14" x14ac:dyDescent="0.25">
      <c r="C36" s="7"/>
      <c r="D36" s="7"/>
      <c r="K36" s="59" t="s">
        <v>35</v>
      </c>
      <c r="L36" s="59"/>
      <c r="M36" s="59"/>
      <c r="N36" s="59"/>
    </row>
    <row r="37" spans="2:14" x14ac:dyDescent="0.25">
      <c r="I37" s="60" t="s">
        <v>36</v>
      </c>
      <c r="J37" s="60"/>
      <c r="K37" s="60"/>
      <c r="L37" s="60"/>
      <c r="M37" s="60"/>
      <c r="N37" s="60"/>
    </row>
  </sheetData>
  <mergeCells count="26"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  <mergeCell ref="I37:N37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35:K35"/>
    <mergeCell ref="K36:N36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1_3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2026-01-21T12:20:07Z</dcterms:created>
  <dcterms:modified xsi:type="dcterms:W3CDTF">2026-01-21T12:31:01Z</dcterms:modified>
</cp:coreProperties>
</file>