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E6B6E278-666F-41CA-9036-49A46C4ACF83}" xr6:coauthVersionLast="47" xr6:coauthVersionMax="47" xr10:uidLastSave="{00000000-0000-0000-0000-000000000000}"/>
  <bookViews>
    <workbookView xWindow="-120" yWindow="-120" windowWidth="29040" windowHeight="17640" xr2:uid="{2FC81CB0-2C95-46E2-A618-D5A5521796AE}"/>
  </bookViews>
  <sheets>
    <sheet name="52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K27" i="1"/>
  <c r="N26" i="1"/>
  <c r="M26" i="1"/>
  <c r="K26" i="1"/>
  <c r="N25" i="1"/>
  <c r="L25" i="1"/>
  <c r="N24" i="1"/>
  <c r="M24" i="1"/>
  <c r="L24" i="1"/>
  <c r="K24" i="1"/>
  <c r="M23" i="1"/>
  <c r="M22" i="1"/>
  <c r="K22" i="1"/>
  <c r="N21" i="1"/>
  <c r="M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M17" i="1"/>
  <c r="M16" i="1"/>
  <c r="M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<sst xmlns="http://schemas.openxmlformats.org/spreadsheetml/2006/main" count="79" uniqueCount="37">
  <si>
    <t xml:space="preserve">Grūdų  ir aliejinių augalų sėklų  supirkimo kiekių suvestinė ataskaita (2025 m. 52 sav. –2026 m. 2 sav.) pagal GS-1*, t </t>
  </si>
  <si>
    <t xml:space="preserve">                      Data
Grūdai</t>
  </si>
  <si>
    <t>Pokytis, %</t>
  </si>
  <si>
    <t>2 sav.  (01 06 –  12)</t>
  </si>
  <si>
    <t>52  sav.  (12 22– 28)</t>
  </si>
  <si>
    <t>1  sav.  (12 29– 01 04)</t>
  </si>
  <si>
    <t>2  sav.  (01 05–11)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</si>
  <si>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</si>
  <si>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</si>
  <si>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</si>
  <si>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</si>
  <si>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</si>
  <si>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</si>
  <si>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</si>
  <si>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</si>
  <si>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</si>
  <si>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</si>
  <si>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</si>
  <si>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</si>
  <si>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</si>
  <si>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</si>
  <si>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</si>
  <si>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</si>
  <si>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</si>
  <si>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</si>
  <si>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</si>
  <si>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</si>
  <si>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</si>
  <si>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</si>
  <si>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</si>
  <si>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</si>
  <si>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</si>
  <si>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2 savaitę su  1 savaite</t>
  </si>
  <si>
    <t>*** lyginant 2026 m. 2 savaitę su  2025 m. 2 savaite</t>
  </si>
  <si>
    <t>Pastaba: grūdų bei aliejinių augalų sėklų 52 ir 1 savaičių supirkimo kiekiai patikslinti  2026-01-15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</si>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</sst>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647E0DC-8930-4704-AECF-4673C01C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5C9F49D-A69B-412E-ABA6-D2FE5527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585D4BA-96B4-4E4F-A46D-F24325AB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05C6CA3-11A6-4F12-9E8E-790DDD312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4502541-5F49-41A8-91EB-9C2C890B3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CB16F9B-96E1-49CB-96E2-16A60911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CB0D64FA-EFC4-4D70-9858-9C7DEA70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E07B144E-E77F-4D62-9AE4-0951EAB9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2E74FFB-2C58-412D-A919-61EDD96D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B96382C-AEF0-4667-93AA-60B01E6F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9623CCA-9193-4862-9955-67BC7D8E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7AA091B-0CD3-4D12-96A8-DD0C8A22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33E36C6-EDD4-41B8-98A1-55F9E998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645F3E9-3658-40A8-AF08-5DDEEE3C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1C932F16-BCEB-4101-9D31-F3A5011B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D6D78B3-1059-4E84-B1AB-9C400B25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34E200E-8FDD-4155-835F-B82F4DD3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7C08D5D-6F82-49C3-A558-49A9E45A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443DD5B-336D-4937-9363-C096B775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3A9F8A3-616C-4203-B5D9-D6BB2B6D5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ECA86725-C6BC-498B-AB4E-88B1F755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FEE68E1-E8FB-43DF-BCBB-FE9F071A8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E02749B6-6667-4ED8-91EC-431C38F5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8DC19F13-C0D9-416F-8AA4-E323EFA2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CAD8A8E-F01E-4C68-B720-93872304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CB9A7C0-BA91-44DB-8A98-F7E967B15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9BF45325-4633-4C1E-9E91-E7E37A57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A60DA2D6-F997-4A94-AF96-CAED66B6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92E0F07E-EBD0-42E9-8376-4C430F7C4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37FDA1A0-D26B-4DCA-AD94-F25704CD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8AB4976D-0A3F-4919-A0AA-82149607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D629ADF5-567F-43D1-BF1E-6215EA9D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68FC8A6-8F77-41E5-84C0-0A788A86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78AA17D6-0945-4D02-BCE8-A5065962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391AE76-170F-4400-B26A-28EC46A8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FDAE0A3-060C-40AF-89B6-42DE9E27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9636D76-0E05-4DDF-A82C-07B2A9C6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54F298D0-A9B0-4584-85C3-694926AC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68BFCFF-E9C0-49ED-8EB0-EE3333D7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6A5DB5D-8184-417A-AC57-5D9D262B7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F14981E-4E50-40DA-ADC8-9B4C75F8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60C00288-32A1-432C-B247-CBFD1A05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4552853-7F0B-4064-9A42-E7D57A02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8210289-887D-4BF1-8027-1E53817D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F1996919-3004-4664-812A-F835674A5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CAAA800-08D8-439C-B80D-0FF0553D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A6348AA7-8E70-435E-A078-E550C236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C7F53B5-3B8A-4295-AFC3-F6660DE7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EDA3091-A09E-4F13-B9BC-018B417A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6B292C19-7E3F-4C9D-9BE9-14A4DCB53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849F778-96F6-441F-870C-78059D2D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65360CB8-0605-4A8B-9824-6914625BD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5EE711F-F034-4A17-A35A-7EF883B9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6674C9AB-821D-449A-966D-8C94D98D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0DB21E35-DFC0-43F6-8779-7B089AF2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A8AF649E-4E98-4524-B104-95658D16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58F2E73E-7E01-4233-89BE-B34C49351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D7E7E969-E1F6-4353-99B1-78FEF29B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D62E4F95-CA9C-4B73-83FC-51CA2BEC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4194FBE-6C3F-4506-8B11-FF61A542F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0C5C78DF-04BF-4437-97B8-CFD0689F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A9DA30B6-D92B-4A96-9A7A-474AC100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CFAD48B-45FF-4E49-BA5C-2E79D65AC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9D607FB2-37BF-464D-AFD2-5590D416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9C2DCE5-B0E9-428E-91F9-F657AF83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A6DEA6B-55B6-4CE3-94E0-30C7D3EE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034AE3C3-F0A2-4EB2-A51A-AD7EB611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E89E718F-DBCB-476E-95CB-272557E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4DBD8CE8-1861-4D16-AE4A-C1498B3B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9162533E-7400-438C-9AF1-7EE5554A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385CDCB-9DEF-4E00-A687-553C2CB8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F503FEBC-C3ED-4AD8-9D4B-96A508A2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1A9EF6FE-26CE-4434-BC88-69C7160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252F028-4542-4D54-9EE6-A1AF9FCC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44014B8E-7A5D-41F0-BEE6-E14E6524D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C8C1D33A-5EE4-4D5B-A21D-66357955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545D2F46-7781-4EE5-9502-3ECE58E5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DD86166A-CDC0-4D52-8E89-2FC06B57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E221A0A9-5878-4999-A35B-0A7E6546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882305E8-3B9C-41EE-A6FF-B0E4CE8C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689AD3A9-7256-45C5-B8ED-5A1DB133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CCBCACF1-E020-4C91-BCC3-31468A54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DE470D7E-BC0D-45D9-86CD-E1754A220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3EC36ED8-4E65-46F1-8903-16ED0949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6F2319FC-94DF-4DE0-8C8F-C60E0BD9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8C1DEFB3-0778-4B64-BE0C-6317E73B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82B2AF73-6361-47A0-89A8-0798523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B034828C-D369-4D9D-B679-557AF68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01538314-BCBC-4107-BD90-2E1D9C4E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FFAAB80-1170-4D42-9E68-8CCB9BA3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3216351-91A8-4DE4-BAB0-D44BA2E6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81FB0EF-9E75-4BBD-8494-12EFA435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97B3851-4CBC-4E8B-B3B5-1882CDDA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5D2A5782-6035-411D-B6F6-887A4A17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41A84939-B816-4E4B-B148-6A36451C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83AD358F-3F5F-4A8C-B7C4-633B6D72B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D8E63EF0-DB48-47ED-8583-E5B1AE41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519797D3-89AD-4E8E-8C8C-51FD3E35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C253BAE4-43AA-4551-9C87-35B2B2CC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6280B0B2-DA3F-4D44-BBFF-F2780F70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461C0BA4-7B06-4900-876E-6E71BEA1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A82B838-B514-456A-A9CA-B6848167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23C5823D-0CB6-4864-91D0-3472566E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7FE8223E-AF5E-4E71-B6E7-5F61E328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4C4F451-41A8-4D84-99F1-00BAA4E5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8EFD5E62-9C56-41BB-890D-90C9B977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EF09E16-075A-4CD8-ABBD-648F19E4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041AD4C-2C8B-4ADC-841F-85EA01AB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2E78B49D-C524-4EC0-9B66-3AC30D7A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1DA6688B-7460-4AE9-9993-94905B69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F92CC3BC-0ED0-41F2-9EA5-9F80A75E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4520C0F-9019-4A5D-B505-C42C2D7C0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81A12A8D-F95C-48DE-AA8D-7C675046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F1A38794-7782-4A47-8666-5BBD766C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3430D4FE-A4B9-4327-B2AE-C0A00FA1E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1511EEA7-1B30-4D7C-9C26-4CAF6C2A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3FEEAE62-DA08-494A-8D96-1C60975C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CF90C27B-2D55-46A6-899F-C622BFF1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6C8BFEED-5C53-4B5B-8EB6-2A058799C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CC61998A-EA86-4C2C-8EB7-4E5C89D3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C9348B73-ED97-4159-AAD9-0D804FB5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130BF1BF-8872-4759-9BD8-90257145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56A17A9C-1894-4060-9C54-02F7B9ED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1BF85C13-99E6-4713-853A-B61F7D95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2FB3638F-2353-4802-9408-80BEC2B94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EB7CB2F-DB1B-4A56-87B0-DC191A16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7F082C3-BE3E-40D0-8D3B-5B280CB9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EBD2C09D-B5ED-4198-A673-338882234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EAB61AD-8179-43DA-ACE0-99771011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EFA3694-B172-487B-A5FF-BCEA3B9C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A8BE47B5-5DE4-421E-BA4B-162ADF31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25212528-EC00-45A8-B95C-D6CA023B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92C45909-55A5-4F48-A53E-B6CE2D85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FAEDB559-A7DF-4DE8-8794-7D5AA4CC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468ADC0E-80F6-453D-8C9B-DA680E6B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35DB165D-7893-4CCC-A2E1-EFE6D111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1A4589A-369B-4AD1-A449-3A4A82C2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F04A5EF4-EBA4-4EC8-82D2-9C6AA605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2FBA0C77-CA15-4747-9A97-56ED9679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57232FEC-DFBB-45C4-A9FF-355C0EBA2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859B4A3D-6F74-42E6-BE87-D4B68D18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AB3530B-5A5D-4B33-8DA0-C9503374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7DA2ABFE-0DB6-4B29-8B5A-F9828483E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800F6A6-4E5A-406A-BA61-9C93F148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39D2C60A-0ED2-4ACE-BDBD-9B43C78E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9181CA27-9E46-4D82-92A9-16BE4BDAB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923C946-F190-4966-AF78-120470770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19074BC0-672F-42BF-AC73-B6605415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810B8321-238F-4FE5-907C-CC764251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C15A170A-F854-485F-B858-AAEE2713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447A9C7F-7635-4FA2-9F00-A94EC2BC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87B674DE-7DC8-43BA-A6A3-6147A53F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7EC8639-C80B-4E9B-9855-80AAFB49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3B0E05F-B758-4F30-BECF-68A2FA1D7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86CAD39D-5A43-47AF-8171-A7A0141A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C7948E7E-046E-42DC-B7E7-1B7A66DF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7482ED5-521A-4450-96F7-B14F9C49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F01DA9A-EC33-44C3-8178-9DF4F129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DF521B47-CADF-446B-BD6E-F101934F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55967C2A-97DD-4D72-BB6E-C0B9013B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B5D53A92-2236-489D-B962-BE48447C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D1BEF2F4-6470-4BEB-850F-6F68E76B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567B82B2-61D5-44E7-88CF-FDC2427E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21B49614-29E8-467D-84EE-0FFD0417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A72818E-1419-4F4D-96F1-ACEB1B45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AA8BEAFF-FD13-4406-B0A0-0066A4D2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BE71A19-0303-4D9D-AF13-68D56D19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E7B7FD19-A8E9-444F-B9C3-4142D01E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3E8CC6D6-D3BD-4F5A-8A10-43F06DD2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28791278-1D34-4C8F-B17E-4011DD2D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2B2B2F88-80EB-45D3-9CCF-384783B9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6B31FE73-B0B9-4F16-9271-4E6C2BD6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34DE8EF3-5F2B-4E1E-8C2B-E6497BDF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3172866F-CF3D-4935-8226-980FB06B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5DDA728-665E-4FFC-A9C0-F1EBAD7E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564AE00-762D-4DDA-AFDD-EBE47CEFB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09532FEB-75B3-4DB5-8736-7511D3D1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B682DA6-5B00-4EC4-992E-A23CC3D0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937FE974-499A-453E-8BCD-420A063E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41591BAF-44A9-4732-B15E-348E9138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9A350A0-5F51-477C-A3C0-0F22E1C9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D226D9C-BF25-4B01-8B4D-E5B8DE28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A96745A0-F541-4F6F-9266-7EE8265B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CC3084C-D9C8-4F56-AD58-A992795E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B9085FDA-511E-4B3B-85AE-805A6986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AE356CB-437F-4DE7-AAC1-AC15F0CC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1C050E39-C603-4E8D-A925-49EE2409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25E03525-CB0F-4E99-AA49-41AC9EF3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99C2C3F-653E-4CF1-BFE7-A5F40CB6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CC93C79D-4DC3-4A03-964B-1A4D0C59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40CC556A-DB44-4997-A7B2-2DE78B13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7A8CB95-2041-47B7-A5E3-1B9D4983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48C430A-158B-47B2-A794-9022B7B7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66860BF-B474-4F4F-AD06-E0ABA326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E1E9C3E3-CB2A-4532-B129-D7AB7B77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215D8B25-1085-470A-BA40-138B57AD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E709C9B4-B2CB-4258-B074-1492101A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0B6F4A56-3A1D-48BB-A21E-446AA996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D82C55FC-18A3-4082-97C1-93EEF7A7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79D9B0C4-CB19-45A7-9384-F08462EB1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0A2FEAB-455B-44E3-B3EB-76D5663F4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1D53379-68FB-4385-81E1-E02C1C17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A76D7BF4-C8D4-4CD2-A0D6-A22F033B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8E9A877-4A4E-4372-B90F-59357207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0B129A3C-E04A-4615-8C26-C0BF0F83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849F7E5-3E76-431C-B482-F9547DB4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FFE7AFD6-B5F2-4E52-ADD9-CC37E5AE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A136BF56-E36F-4377-B67F-1217835F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B21404BD-46DD-4FBB-9628-52348D4B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BA2733D3-AE06-4C36-8E1C-605477E0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979750BD-20A6-4D6F-96D5-F922C1E1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448C39F-92F0-486B-8EB1-8DDC13C9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50DF5313-296A-4014-9189-89343649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EF18188-9F7D-47D1-B714-6F45161F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AB3EB1FC-A6AA-4575-942F-04B386E91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6114FD5D-3C8B-43F5-814C-E5AE2B57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B30D0C5F-10CA-4DFD-8CC9-B25838C5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BE831BF7-E9E0-44D5-878A-36DA131F2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8A2C19A4-86C1-498F-94E7-5EBC45B6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6DF8BBE4-E7DE-4E8C-AFB2-74FF894B9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0D4EBFBB-A192-40C7-A94B-CEFF5F3D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89945A2-D6B1-4E3E-8EAE-AC7F0D9A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B5866F84-CEDD-49D9-B37C-2E785F83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027D8141-EC85-41D4-A2CF-D4B2FB15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FFB144DF-19C3-4CD1-8866-B40686472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A51A0061-5011-4C80-A54F-69DE3AA5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A368B3C8-B4A0-4D55-87A3-D7E6BA09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31B1B983-4C8D-459D-AB46-303FF24E0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D21AD5EE-8B9B-4E74-ADA1-B14C048CC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E1D2250E-C734-4197-893E-13E99C89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F42A2972-41F6-4CD4-AC32-B759C845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894378E7-CB69-4429-B50A-368C27966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41F99BE7-577A-48AE-9021-EB71AFC6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873A8748-B095-4A66-A237-8676D5B3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78D8370A-58B4-4F3A-B0EC-4ECD9F1C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36C6981-0102-49F7-AC56-FC29404C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9140F9B1-80F4-45CC-B4A9-7EDC4A80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5FE39C86-B3D1-4C47-B560-BCD39D38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7D2A589A-04DB-49BA-804E-3D638A0B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8D20508-5A6D-4FFE-A789-5F70C65F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20DE85B6-4BBD-41C0-AF7A-3B7A125C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AEA68CB9-966A-4F8E-BB4B-3F530539D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997E0E39-D4A4-4FF4-A616-ED320183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E75833A-7314-4A4D-9219-67D78467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61E00728-11E3-4946-9C33-1CE26F23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EE948868-5B10-4C5E-BDD5-49E0309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7A2528B1-9BD3-487A-B269-E140C5E27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52A787AE-BB8A-41AB-85A2-A874C797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62A860DA-781D-4201-AD00-57577240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46A54BD9-BF45-440E-9133-467C9769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A07FB87D-7774-471C-AD83-DFEDF297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6E2FBAE6-B00C-41C8-98F6-438C1643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90246FF6-D14D-417A-9722-9BA749B3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D4BF905-7A4F-4348-8570-D6826444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E1F6CB9B-EFF1-430B-AAF0-3C4FAE95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AF01D8AE-84F8-47D6-A83A-44E71FD8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8CA91E9C-688E-40C4-AB89-51D5D706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441C3E86-7C77-4734-AE34-DE706746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04EAE8AF-7CE2-4925-9D80-A9B3C59F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EAC6324A-2048-41FE-BA9B-A8A4E0A2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1C5E64AF-FA3A-4F9C-B0AC-9D0B9EB9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DE65CCC-886F-4CF1-A3E9-FDA97B08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7B283A06-D60A-4C60-AF12-01979F08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68532CE0-E7E2-4F40-BEB7-A1F53AE7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0C89B14-DD21-4CA8-BC0B-B91349E94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85FCECB-EBF8-466D-A4A0-517C07596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621F23EC-93D9-4157-9F28-09DCEE9A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CA1F4CE-2DD4-4296-8F8C-980FFBF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19AA354C-162C-45A7-8BF3-99B1AFCD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8DCC8039-88CD-4494-BB3D-271C7E6B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2B69DF9-884F-47B9-865C-0720CF58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27CADD4-9587-4E83-BE46-D250F47F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ACB54650-7B18-4EF9-8DB5-C8C63CE85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0C28AD0-7273-4B1E-B136-E330DA06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EDD0CE9D-9B79-4485-8AE8-AA8EEF2C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3906AF28-F4F9-4474-8E96-E57E545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BD45500F-F495-43BA-A863-830B3399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7A6FD748-437D-4B1C-B4CE-BCFBFFD4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F3526411-F0E1-41FF-9E93-3410097B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C4A0E5F-837D-4A0B-A509-90019592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99478DFB-7189-41F0-86BE-8098BB8D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68BECA7A-5AB6-495D-843E-BA19E2C8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23AF152D-A66F-40D9-A748-1D3BDDF0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9630A4E-D32D-4BB2-B8F7-9E75B9EA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70D97ECA-D7E1-4C5B-8128-3E8AD32EA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F37680B7-D9A2-4B0A-9CFB-1709431B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F66A0D68-7061-426E-A7DE-E559F186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23FA5C5-9F83-4571-BA99-A7F74B27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206457D8-716A-44A5-A69B-3F166C50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442E1333-33D2-4B8F-965F-424692E54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37A228C5-C99A-4D8F-B431-CCBDEE9C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85E04EE7-A21C-4290-B328-4545DFFF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DA45176B-2436-46DE-A4FA-3F002AD4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D17D07A-FC74-4BBD-82C7-934BA984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6EA57FF-A186-485A-94A8-2BBB8AE22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C2A80486-DE93-4FDF-919C-A83793F0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6FDE21E0-3EE4-4CAF-8E46-A08E1AC1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BBAAA89F-D4EA-41CE-B762-C82617F1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B2F6ABB8-06FD-413B-A3C9-3C2AFF4F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5ED3D67-7EC0-47B4-863B-BF043711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D9D8821-AEF6-4689-8FAB-303CE55E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02B69C6D-757B-4AE9-8E64-AC591A29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87C278B-E67F-448C-8C47-C9A8C08D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C294E1F-C5FA-4ED3-91F1-144732A3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37A4072-5882-4C84-9050-88897267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EFC753C8-FF52-4CB7-8BD3-5170CB9C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FE580ACB-8800-4D44-8347-6FAF7B7E3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9CBE83CF-211C-4B43-8D49-06017B9E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F47C94C5-0F9A-401E-9E58-6BA2812F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984166BF-DEC0-463C-8379-113960E6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CD467CD-63A1-4CDF-9878-F85A01EEE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17C84A2B-63DB-4420-A339-58EADE81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D4969B62-C0D8-4954-8B8C-C3004689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BC49C5B9-F9C3-4B17-8804-752D6760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88B56557-81D5-44BE-998A-6171E591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B681A385-67D5-4B42-837B-A62C3DF23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C13BBED-9B56-4B0F-96DE-1276EE2E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5705F740-1DB9-4F3D-BB2D-CF34D4BF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FD3C4CBA-0564-4757-BB06-27633920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1CA6AC59-BAEB-4A91-8D51-799AEC2B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45236163-19EC-40F1-95CF-19704959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3F55F5D-F102-47C5-B6BF-2923D930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E209DD43-9E8A-466A-A561-E26C3969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9C59A326-89D8-4943-8D4E-C6650B4A9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6390E497-6E9E-4FBB-96B4-5F74BD82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3B83420B-C3BF-4F30-8B4D-294A201A9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3FEF89B-77DC-4DC5-B9F5-BEA86CAC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1C624657-8BC6-41BA-BF06-035C0CE88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EBF20EA0-C2C8-49E0-AA3F-48F4F2262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A2BA26DC-DB5B-4C2F-B8F0-987B46C48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8AAAA37E-738F-403D-8545-E3C1C15A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84E7374A-8300-4DA1-A938-3A16E431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68A8430-EB50-4BE8-B71E-C86CB2BE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1E3891A1-E324-4F76-B1E5-15AF9D35C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165A0303-30E8-44FC-819C-4E32C683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231FEE65-9D22-4F1D-BC1A-2D1BC5B7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1213332B-0805-479A-B228-8289A4831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A3A6D72E-7003-4F13-9A7E-7C9293793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9CCCB6E9-E63B-4D87-8BB9-77C630A4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626C0C35-74F0-4A3D-90C7-3FF34A47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5F32D5B5-E8ED-46F5-8ABC-BE4C602E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C3EE0C8E-D140-4B47-9514-CC3C0E46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9B21AB88-5EAD-4492-BF47-C26CFDCD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D18F383A-4DBF-486C-AD27-58E58415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F2D138A6-F40C-4C8D-90B9-3AC22821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E1BB9018-8E38-404A-9BE2-8B95594F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017749C-B8CB-415A-A15F-B1BC32BD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F5892742-274F-47C8-B52B-30008962D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09CB1FF0-657B-4FC1-984D-3F3551D7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FAF54C49-E5C1-4FE3-B4E3-2B3C2BD7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67E6C535-6E1C-4709-9ADE-1307F241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ADF2C6BA-6853-42B4-A8E1-DB5A7597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0171C5B-765D-4E45-80C2-E68543B4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496D1132-4663-4EB3-AECF-6CAE8F73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DFBB59FA-C0C2-49C9-A08F-D33AA3C2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21791917-143F-4A1A-8E52-FB04B2C4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80DECB15-9C81-4019-9FB7-19AF4CC6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130F783-5382-4120-90EB-3C80F935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80A103C-2B4A-4FCC-9F47-7FDE1A61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A7941808-86C4-41AC-AA11-E7413606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BB49A70D-4E88-4E12-A44D-2BF61DFE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043E9863-1C0A-499C-9022-8FBE269A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280F1785-00E6-4636-9521-8D12ED46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4B8ADE7-B07F-4BFF-AB3F-D8D8BFA2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C5732C6-35F0-49B5-861E-CA1DB3CF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9D6DB9D1-FED3-412B-A363-D6C96788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68C7423B-292E-41DE-8721-6F253093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314593BC-BD93-4CBD-A5E0-23101B68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539CE6BB-5C56-4B05-AA47-65E1A081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A04E469-7B0C-4465-A613-D7A5D434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1566615-7E57-4E25-AEC5-CCC4B32F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2D23FB2D-3227-415D-85E0-9A53028D6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83ABDDE-DAA6-4AAF-A138-3FAE92E7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2132BEBB-99C9-42E0-AB24-A96763F86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988E930-C57F-4A76-A3A1-C8AD0321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B8261C06-89BF-4023-957B-46FF9030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7843E6E8-44D7-4792-B76E-F1E9D4C1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E8279480-1B9D-48B8-A675-A29F2E29D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C9D6890A-3210-401D-A21C-18BB3C01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D6649FF9-F77D-4EF8-9EF5-0C82D86B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A48ADEA-998D-43AB-A581-6E4A7CCB4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AE2EA5FC-04BD-46E6-AA9E-3A8F7C626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5EA2E04E-BA48-469D-ADE2-9EEC71A5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7BD8EB63-DF34-4CC0-B647-700FD6AB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6C90CE3A-E8D3-47B3-82A6-78D0B981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E247ACE2-252B-4055-8D68-67B15098B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276762DC-DEB4-44CB-8A54-B891CA4D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21875491-6D88-438B-A133-7FB2A431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DCBBC501-E1CF-4434-8E9F-3BBD1264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8BDE29FB-A3D1-4EF0-BFD2-0DE62015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843F0EEA-E22F-4DD3-980C-BE4C6172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71DA50F2-F815-49EA-8B6D-FD700A8A3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51E9610D-DC2B-44C0-BF86-E143847C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478C2752-9FEA-4842-BED8-23489EBF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C49DFDE5-73D4-4FB7-87B7-BD556C0B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C0ED671-B67A-4F11-B4B8-5BA07FF7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8A886A80-2F1D-4115-9AAE-ED3001A8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0B92D7F8-65F5-4A56-A1F6-FBE89BE1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382B43B-BB8B-41F7-B007-292D8CDB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3CFE54BA-83C4-485D-845A-933B4C21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06127351-B14E-4D61-A73A-B8F90C3D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FA7378DF-4668-49E2-AB41-6A53265F8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60BECF66-7254-43B8-A2E3-0C79C056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5F461C7C-5C96-42B4-AE8B-A1E0F7A8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8716B73A-83C8-4151-8D88-C871B516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A1CE7670-F98B-4796-A395-2AE76EE5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2AFBDB34-9F2D-43DA-865D-06278510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E57454F1-A0F7-4010-8D49-9FEE30158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4CE65CBC-5C41-428F-8AF9-C416FE6C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C4D8619-E6DC-4143-9D84-78607F896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CC1C868-6F27-4579-A62F-FD3C28C8B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849A75D-51BC-4F85-9C03-FCC6AF70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607E7BEE-1189-4297-B634-7805A3CD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F9828C56-9BFD-4850-94AD-378F1869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C67A35E-6981-4DF2-9106-FC9ECF6A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36EC7205-520F-4E8C-A61C-934BFCD1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C1D3B863-A0BB-4271-B7B2-051A5DD1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25CAA269-2FDD-4D74-A3A5-2B373DAF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7C3D61A-80BB-42FA-9E93-12D3B372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566097C0-1F5C-4E6D-8B90-6E368A14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F9AC4AF-B171-41D2-A6D4-6BD2D517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16D6D60D-F233-490C-B158-7E7D93E25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801EA119-18B0-434F-AD5A-2745B60C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D731E99-628A-4C72-A56B-9B6F608B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2AEF8C7-1009-4872-810D-EE8634C4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9C69FC7B-1724-4F33-B75F-7387E604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C59D2326-22F3-4AFC-B7B3-A975C410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37D51D3-B7CF-4FB7-B131-948A6F8C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76A5059E-D20A-4DF9-9E4F-3CE115AA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655CD62-9040-4E3A-BF0D-A822E294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931BA7F-6564-4C1E-AD43-C58906EA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BAF83802-6B12-4E7C-9374-B3E68829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F8D6216-B051-4B4E-8E14-E70157ED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7AFF99A3-8C68-42B7-9CB0-48750E30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6EA752E6-79F4-4F47-85DC-03F4DAF9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1F05F5A8-1874-4739-9C0E-5690ACA4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F33E2FBC-15DA-4784-B15D-4A4C26A2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6A8211B-66F1-40B2-B640-6B76D43F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FC6ED594-EC6F-4433-8952-D44C591B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006F00D-CAB2-4D3C-8C64-60711EA4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25CDBF1-08FD-4AE3-BE5F-28D292C6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C7766576-9439-49E2-A8BE-3CCE2C943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F2AC9B6-306C-4778-9D12-02346377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7B6CE37C-DAD0-4B42-81CE-B3EE8063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B63FC17-E459-4C57-A779-A5FB6D68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2FE4F2AF-F1C9-4065-9E49-E637A121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563807E7-1841-486F-8453-364EA83D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D9CC829-DC09-4A51-B2FE-03247024B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F571B0F8-7002-42FA-AC76-5A9A30AF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13F21459-0C68-4ABD-8891-610E829F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6EBFE7B-7518-463B-83C7-73D0311E6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5FF45C28-BDC5-4692-ACD0-F17B4D97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F714623-D66D-443A-921F-2C288624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C9704067-8CD2-48C2-BFC5-3AB67E09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AABC6F15-3942-430B-8269-0538856D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7C2F6480-19E2-4657-B2AE-E875307A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4F268EA2-30FC-4F3B-BF67-DF5289F3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0D031CDE-2146-419D-AC39-4D8788A4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A754D3FB-9D88-4B2C-B8FB-F0EF1332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E95894DB-8DC0-450D-8599-EC83FDC3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F50B6A41-CEAD-4D65-A2FA-68C080DE4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FF0F31B-FE15-42DD-A72D-A7FE4176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1B0FCC58-F152-418C-861F-A6FFBC37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84DFF120-F0FF-40CF-93D5-E330C5BB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38A3CAC6-A990-4778-86A6-1141A50C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77A137ED-E19D-4903-8079-98354DAE0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2DCBAA5-B90F-4AE3-992C-5EC5FF6AD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EB551DFB-835D-46FE-9724-1E78AA37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4DB70B5-53DD-49AF-83B7-467E2C0E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A98A5F70-1A4A-496B-A9C0-9C6E4DD7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3E6EB4A7-4334-4758-9E22-B8D39AB7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BAD8ABE-0D55-4687-A2DF-65B5E015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052B2807-AB42-45A5-A096-5341EE52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174B999D-0B94-4737-940F-914BD3E0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4B676E0-03D0-4DB6-A42C-18737F0C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08E4F03E-E58A-4244-9A27-BDA463C06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83D3A68D-DE51-46F5-A720-3869A0E2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16163C0-BC4B-4CB2-B008-BE3172FF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EFA2248C-0136-4C8A-B5A7-B069980A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93C6293B-5ADA-43CF-A49F-8C79CCCE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F79F69D-B279-4E31-9F98-FF5A63DB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0EC4125-D217-48C4-85B8-DFABABCF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C600FF3A-4B0A-4EC4-99EF-0EEAD496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E8AA9668-0128-43A5-91DC-50298A27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08078BE-419E-4EDD-9621-9B9DA3BD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100679A9-F4D1-41F4-84BF-ADA83107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0762A70F-917B-4607-B6CE-32A340FD0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B01CDB48-D5C0-4FF3-BF30-1B6CA029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23A04FD0-560D-4799-97F7-FA45FAF2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8250A7FF-0262-4D7E-B86A-75B42FB1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CB83D9B7-1D7D-4D81-9749-0480098C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242C3A31-51D0-406F-AE25-6C2F01E6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D4993083-3F24-4CAE-A5D4-0E0129EB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89A12AF-15F5-4964-B310-FE69BAE75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793E3050-FC0E-4B7A-A6D8-7C65C562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25A75D56-620A-4926-BD2E-4FBFCC8E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F71B859E-AAA3-451A-A583-54BC33E2B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C1188D2A-6B86-404D-A49C-3353E9FB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D8E41472-CCE9-4F0A-B219-6953753A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6496EA43-DE32-4A33-B779-3222CD67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5BB5F3F-23A2-4D64-8201-1EF891882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666FEF5-6451-4811-B3FA-660D09B8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B9C0A9A-2AC3-4E72-99C1-FE0A28FF7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B8CD9FF-B265-4929-9AFA-08A0EBE56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D650962-D88E-4FC9-BC97-D74D2A9F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9E74D8FE-7D7A-4485-974E-87B2F1997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F3ACEE9A-BB0B-4A96-8DCC-C33FFB9F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8838C051-4650-40D7-AE09-74E4B55D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B1059D0-5B7A-4C63-B00D-06F4B80B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DF9DFE2D-B64E-48B1-86BE-619AFA9A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ED829EBE-E2B3-44F4-B514-C990F92F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1D6005AB-87BF-4515-AC27-652883181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2BF088E6-B8AB-419C-A450-B9028754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757A3273-2C6F-4E4D-9801-1E23A34F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E926851C-B81D-4DE1-B4D4-777E7739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983805FB-CB3C-4418-BAB1-7F8C1436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25BAA033-057C-4F58-8034-0D312AD6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1FEE8D8D-F386-4601-960E-C57ADB63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DBCA47C-7058-415C-BFE4-6B8041E2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26643059-EE70-4574-A15C-6EBF84B4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88B0393-CD90-4478-8B4D-86A67B99C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FD2F8716-144C-49FD-91FF-589336AA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11FC37CA-31BE-4F50-B03A-ECB40391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16864788-7E0D-46E9-A489-BA80FBBC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8E0F0FF4-AD35-4B04-A248-EF0C811A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E083A454-41EE-486F-A1A1-E41F4F18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1D645566-C8E7-4935-AFAC-1DDC9622F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890E187D-726A-4465-96EA-1D33FBF0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3414B761-30E1-43C8-818D-1A3294C9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C4C75B7-0388-408B-9B66-92B5ABC9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954B8B90-7034-4CD8-83CC-892DBC8A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B7FC40F5-8EFA-4F7D-A140-ADBF5D73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01E64DA3-74BA-4351-AE35-F6B03E4D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0B8D5F3C-D47E-45B8-8C33-889FEC59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6F31376-AFBA-4006-ADB7-BF85D852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A5115E31-60BB-4437-8047-186C3FB5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6735DB15-6C12-4E1E-BC8A-E3F1500F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317FBE08-EC91-4005-9E60-5CBF11B4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1A0B1EA9-02FE-4B42-8908-44BF1F03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0A0BD4B3-F995-4A84-B419-4D910CDA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5FD01E33-4D38-40F1-9804-BACCEB65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C25C4120-BDD8-4A60-8D90-0746D089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BAFB5D8-55F8-4571-911F-5B7922C6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48F8E04C-E4FA-4E2B-8224-B93354F8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1B4557D9-A584-4196-B345-09C04177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D40E2F52-EE42-4C44-BB68-7659369E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8D0DFA9-9207-4205-878C-772F34E6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46888309-D86C-4883-8F13-955864A3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AD3442A1-8BE0-4807-88AB-8110A44C9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63D1F0D9-353D-4EE4-A73E-AC74AEC5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9A286F9-0F63-4D95-ADE7-FA3F3682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1F9EA1C7-1C2C-41B6-BC51-3BCDD7373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54068A5-7DDC-49E5-A45E-70671DA0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30F5929D-07CA-4776-A031-E1BE91E8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4754AA7-11C8-4868-9B86-816FC2F9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E979FF61-E66C-4788-A5F7-045154FE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4D70B5E1-B3A4-488A-8A77-DE71ABB2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5BACA17-9567-422A-A4EE-005AE79B9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9B87792-984F-4853-A690-7F308455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9592626-FB3B-4521-B119-9507F6CF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466478E-925D-43A6-BE64-4E409167B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7A23348A-8D45-4216-9E04-CEE89E94F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F5283D70-5344-4567-98D4-C6D765BD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3D762CEC-4E26-4717-9B57-48AA5A9B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7D70FC1-3182-4288-9EDA-3CC3763C4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94803314-A5A7-42CE-9721-0FED870A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7C4D37C5-46D2-478A-BF28-AB3B8A51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9DE30CBF-5DEA-4904-81F4-FDEF8069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A583DCE-D934-45D9-BEAD-3A2348D3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2D48371C-EFA8-43EE-A8D1-B820EFA14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2F3186A-AAB2-4390-98F9-010BF4C0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B372A4B3-AA48-4A88-89EE-CD1CAE15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D4575B97-DE16-4C7C-B139-E568F16F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8EDFD854-D084-47EA-9C73-4B7CBF6D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2AC96E8D-D78B-4754-BFEB-8DCCB5B6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7A8596A0-780F-4EDF-938F-03411EE1F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9E010295-7221-46E6-892F-9C9CA02B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86E741AD-9ADD-483B-B451-6E4D1095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2A80671-051C-4A50-89DA-DF377B02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83C9111A-D3A9-452E-91E7-469A8A2E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7379385C-1E1E-431F-A676-E95FEEEA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626E466A-3FD9-4890-B6A3-826D5AA1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7C0DCF28-7B69-4F34-B889-D940B110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3BC90F54-26FC-4F9E-ACC9-01691DC2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11A96FD9-E2CA-4AD1-BF34-78592F64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A780A519-8F9B-424A-9901-E2BEE26A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B83FBA3-8B3A-44E9-AD79-046D88A9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5C2870A0-776B-4C00-87AD-9D4A4BB9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9595367-BCEB-47AB-A4D9-96FD0820A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704806CF-1A4B-44D2-98AB-F4A8D1DC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29B1A711-AECF-494E-9FEB-AEAA8957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09C8218B-CA48-4B4C-81FB-3C856D042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C07C0ED8-DBDE-4343-9CBD-647BA59D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C34081EB-46F9-4963-A1FA-24CD52F4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B25364DD-5053-4177-85D0-22C15CE0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15008D28-A316-4844-8A81-A0901C59B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29442019-9234-4CE3-87EE-935C2FF4D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9F2443FB-6EF3-4F6F-AB7D-5B1B56B6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A151B0A-8B68-4A4F-82C6-16D9C807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A641D67B-4BC5-4A7D-B64E-EAC2FD80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EDD84BC-F955-4EA3-9DE8-F2DD33A4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82BEE004-0BE0-4BB5-9E43-8ABD65087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3F78D27-E034-48FC-BD0B-56176E19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F9016BC-FF01-459D-A8E0-533D1C8F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C8AEE135-A42C-4C77-BADA-4E488FA6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EB24C72A-8B4F-4490-B17B-3211857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D9F757EA-2998-43E5-ACA8-970A5BFE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7EF9D36D-41F8-4039-A621-3413552E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7922F249-DF11-4350-907A-A32E6E87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1639D90E-E0F5-4DC0-8D8E-54941126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6371082B-60B9-42A4-A76F-E1E285AE3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4C1C28E3-3E5F-4338-B523-9EAE119F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B9FE856-FE5A-4CB3-8520-A7C92463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9BF32026-AF4B-4239-9FA1-EB89C56B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BEC0F8E-2BD4-46BB-B094-20546D4F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DC8EC43D-366F-429C-8914-6DE7424C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8EEF3DF8-2457-4793-AFC5-F5A796A2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C492D132-BAA2-4CC9-85DE-F543B8F0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1B0B85CB-525D-4ABE-AD25-F3C51389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EA3AFEA1-2E76-4EFE-9A8F-0CAD8BB6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361E2F1-7DFD-4118-944D-D0BBCB60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4ACBB44B-1E6E-4341-BC5E-4C28D4C7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827970C-7DCB-4210-9F70-30D9109A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11591A9C-6E6F-4390-B6FF-8D8D41C9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7852B00C-EC06-49B3-9972-2E5CB46B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745B8158-E20E-481A-A0AD-A2007A88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8325D201-4B23-42A2-82A9-7AB4569C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E2FD098B-1CBE-4B1C-A3D7-92C2DDA9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E25504E4-3ED4-4452-9B7B-9A6572F9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9918C10A-5E6A-4807-A7D1-EA0806B3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B2B0D59-3B37-457B-92E7-0DA24AE7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5A2B2078-18C4-454C-B719-49187DE7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AB493F7D-CD6B-433F-ADCB-864AA44F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BEAC295A-796E-4C25-88A1-0C81289C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496B3DF7-DD55-4597-A765-67B87389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0ECB659E-815D-45AC-9084-29B3F69E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0F00E3E2-FB33-4B50-8242-F08D2213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D95CF9F-8606-402B-8A27-2F6835A3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8DA53EAA-0923-464A-9C41-5DD68767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30F305A-0C7C-4FFC-99FD-93E37038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86FD39CF-2D99-441B-AAC6-9ED368F9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C7680A98-5623-4BB3-AA84-74352A95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FA44959-0125-4380-8955-C000E63B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4CB7D3D6-F37C-4E07-A418-D3A4B64E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01E26216-BDC1-4FB2-A5C1-5327FCF8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C5FADDB9-37E1-4F40-B783-26EE5A17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9AC49539-40E7-498B-83EB-E18B6EC8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7BDAA9C0-75B9-4998-9241-306B656F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F5DC687D-B587-463D-85F1-D10DB0D9C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0FE72388-4360-4ADB-88B9-7A13CC08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C383B9FB-00AF-4449-B350-D296A49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95FEFABB-B7C7-42F9-9266-1335641E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F8CB481F-47EC-4A9D-8F65-67B1CE010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5807DE12-30ED-4C15-B41A-34C66151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992BE95B-A282-4B05-938A-EE789211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771955DA-A107-4DD4-8D86-0A62EE832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20B4989B-05F6-4D27-8207-226D49C5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43DEB22E-FB63-48A1-968C-3A8A29C6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F4E4391A-7061-4442-80BA-7C51CEFD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B1A1F02A-7A5D-4E23-A62C-5CA46637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6D2717FF-C637-445E-9F70-22A2797A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3343F2AC-C333-459E-8071-8CE35151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6B811F51-7E91-45D0-BD9A-E89D49ED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47992F5A-07FA-4409-B739-B191361E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7D34F790-559F-4C5E-8DF0-F847872F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711EBBD1-9C5C-4E1C-82BF-1635665F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E2717947-4D41-4EE4-A8B6-72E8DC0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BFBFCD99-C3A7-4A35-8486-70BFAD04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F879F6DE-E09B-4DE2-AAF7-C56B6016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AC264D75-5B34-46C9-ABBA-52314128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E4B9415-BF13-420B-A814-7A1E8F91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49075F58-A35B-445C-B427-DBB03FF2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F607957-62EB-4C13-BF75-9CCF5EB9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744A9A73-A531-4307-B6FC-A20370BC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7B88B64-A56D-428E-B9EF-008FD637D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4C038AF8-5A8F-4F8B-883E-47855D89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3B071320-F0E2-4810-A45B-B78FF624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FA5C7228-7EE7-418A-B4C5-40C36BCE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E4C88D1D-23DE-4C85-BE9A-D846F6AA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45F80010-3EDD-411E-B605-ABE4B548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3FAA8C5-EBCC-4E77-AA38-DF4B8139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0E737185-0615-4AEE-A984-1232780D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D89BD28-6AF0-43CF-B291-6888F241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354F50E-92FE-408B-B677-1466DB69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B79054A-69E2-49E1-915C-59F23F6B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50AE3A66-538F-4798-A66D-4854481E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ABBF3A88-2E2B-4891-9890-26B0E771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D3EAB87-BA71-4E90-A11F-E9D372D30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68B7A4FD-ACC2-45CB-81AA-B5A30FF3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B8C1CEFB-E8D4-44E4-A90F-C3C186B1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D61ECB2-4B26-4E7A-826C-14F1D23BB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2576883-7C03-48D6-9909-63C7A847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79BEF09B-6EEF-4A28-8193-86BA92F05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0C9B6494-837D-44F0-B25E-00E4A727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0E83328E-35CC-4F1F-B59C-D62629A12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5717803E-3B0B-4E5C-9723-491C1B31E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675BC512-BB3A-4E16-8032-B3DC55E8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EF5DC11F-7466-4786-A391-7A202A12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EE1EF083-D60C-42CE-BDFE-19E757B5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6766C218-31BA-48D3-BBA5-B4CAE100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6531D629-EDCE-4443-9C59-65362E22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F07131CF-7170-45CB-8894-75B79C45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925B8ED5-EAF2-455F-998C-FBCB4935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EDFC6653-3DAC-481C-8F8F-07F208E3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C06656D-C0A3-4CB1-8F8F-5B223E08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5CFB0016-1BA7-416F-8C3A-F61283B1B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472A8EDE-EEB3-4B98-AB1A-22C19BC8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1593ABAB-543B-43CD-9E07-01156BDF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EB21BA8B-141F-445F-B0D2-F13DF6A1D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E2839B43-4CF2-4032-96BF-09960F4E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92B77F40-B387-4F2E-A779-860984B6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1D79195D-4931-4DF2-AA03-D38675CA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36DFC4F4-8C2E-4889-851F-FEBD9F1E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F2693268-B3D7-4DF3-9826-356FB6F2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8BEA1C22-EB6A-4DA2-9296-6ECEA6D5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6B7BE32E-2FF1-4F1C-87DE-322AF0A4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01C5CA19-4C64-4D5B-ACE3-D63ED5AD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A809B6EB-E402-4A27-8B3B-C8AED74D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5C3ED21-FA25-4BF1-8849-08AA078C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079378F6-FFB5-49F2-8E40-0028EC9F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FE2B-9D65-4712-BCE3-28857275270A}">
  <dimension ref="B2:W37"/>
  <sheetViews>
    <sheetView showGridLines="0" showRowColHeaders="0" tabSelected="1" workbookViewId="0">
      <selection activeCell="AC54" sqref="AC5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2:23" ht="15" customHeight="1" x14ac:dyDescent="0.25">
      <c r="B4" s="65" t="s">
        <v>1</v>
      </c>
      <c r="C4" s="66">
        <v>2025</v>
      </c>
      <c r="D4" s="67"/>
      <c r="E4" s="67"/>
      <c r="F4" s="67"/>
      <c r="G4" s="66">
        <v>2026</v>
      </c>
      <c r="H4" s="67"/>
      <c r="I4" s="67"/>
      <c r="J4" s="68"/>
      <c r="K4" s="69" t="s">
        <v>2</v>
      </c>
      <c r="L4" s="70"/>
      <c r="M4" s="70"/>
      <c r="N4" s="70"/>
    </row>
    <row r="5" spans="2:23" ht="15" customHeight="1" x14ac:dyDescent="0.25">
      <c r="B5" s="65"/>
      <c r="C5" s="71" t="s">
        <v>3</v>
      </c>
      <c r="D5" s="72"/>
      <c r="E5" s="61" t="s">
        <v>4</v>
      </c>
      <c r="F5" s="73"/>
      <c r="G5" s="61" t="s">
        <v>5</v>
      </c>
      <c r="H5" s="73"/>
      <c r="I5" s="61" t="s">
        <v>6</v>
      </c>
      <c r="J5" s="73"/>
      <c r="K5" s="61" t="s">
        <v>7</v>
      </c>
      <c r="L5" s="73"/>
      <c r="M5" s="61" t="s">
        <v>8</v>
      </c>
      <c r="N5" s="62"/>
    </row>
    <row r="6" spans="2:23" ht="15" customHeight="1" x14ac:dyDescent="0.25">
      <c r="B6" s="65"/>
      <c r="C6" s="63" t="s">
        <v>9</v>
      </c>
      <c r="D6" s="63" t="s">
        <v>10</v>
      </c>
      <c r="E6" s="63" t="s">
        <v>9</v>
      </c>
      <c r="F6" s="63" t="s">
        <v>10</v>
      </c>
      <c r="G6" s="63" t="s">
        <v>9</v>
      </c>
      <c r="H6" s="63" t="s">
        <v>10</v>
      </c>
      <c r="I6" s="63" t="s">
        <v>9</v>
      </c>
      <c r="J6" s="63" t="s">
        <v>10</v>
      </c>
      <c r="K6" s="52" t="s">
        <v>9</v>
      </c>
      <c r="L6" s="52" t="s">
        <v>10</v>
      </c>
      <c r="M6" s="52" t="s">
        <v>9</v>
      </c>
      <c r="N6" s="54" t="s">
        <v>10</v>
      </c>
    </row>
    <row r="7" spans="2:23" ht="37.5" customHeight="1" x14ac:dyDescent="0.25"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5"/>
    </row>
    <row r="8" spans="2:23" s="8" customFormat="1" x14ac:dyDescent="0.25">
      <c r="B8" s="1" t="s">
        <v>11</v>
      </c>
      <c r="C8" s="2">
        <v>42231.214</v>
      </c>
      <c r="D8" s="3">
        <v>36679.402999999998</v>
      </c>
      <c r="E8" s="4">
        <v>16337.092000000001</v>
      </c>
      <c r="F8" s="4">
        <v>8892.0460000000003</v>
      </c>
      <c r="G8" s="2">
        <v>27670.254999999997</v>
      </c>
      <c r="H8" s="3">
        <v>10188.958999999999</v>
      </c>
      <c r="I8" s="4">
        <v>32604.224999999999</v>
      </c>
      <c r="J8" s="4">
        <v>55715.366000000002</v>
      </c>
      <c r="K8" s="2">
        <f t="shared" ref="K8:L13" si="0">+((I8*100/G8)-100)</f>
        <v>17.831313806106962</v>
      </c>
      <c r="L8" s="5">
        <f t="shared" si="0"/>
        <v>446.82098534305624</v>
      </c>
      <c r="M8" s="4">
        <f t="shared" ref="M8:N13" si="1">+((I8*100/C8)-100)</f>
        <v>-22.795908732341914</v>
      </c>
      <c r="N8" s="6">
        <f t="shared" si="1"/>
        <v>51.898235639222406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1493.913</v>
      </c>
      <c r="D9" s="11">
        <v>1451.7910000000002</v>
      </c>
      <c r="E9" s="12">
        <v>2005.6490000000001</v>
      </c>
      <c r="F9" s="12">
        <v>576.74</v>
      </c>
      <c r="G9" s="10">
        <v>1660.7080000000001</v>
      </c>
      <c r="H9" s="11">
        <v>254.06</v>
      </c>
      <c r="I9" s="12">
        <v>1679.3339999999998</v>
      </c>
      <c r="J9" s="12">
        <v>150.69999999999999</v>
      </c>
      <c r="K9" s="10">
        <f>+((I9*100/G9)-100)</f>
        <v>1.1215698364793667</v>
      </c>
      <c r="L9" s="13">
        <f>+((J9*100/H9)-100)</f>
        <v>-40.683303156734638</v>
      </c>
      <c r="M9" s="12">
        <f>+((I9*100/C9)-100)</f>
        <v>12.411766950284246</v>
      </c>
      <c r="N9" s="14">
        <f>+((J9*100/D9)-100)</f>
        <v>-89.619717989710637</v>
      </c>
      <c r="O9" s="7"/>
      <c r="Q9" s="15"/>
      <c r="R9" s="15"/>
      <c r="S9" s="15"/>
    </row>
    <row r="10" spans="2:23" x14ac:dyDescent="0.25">
      <c r="B10" s="16" t="s">
        <v>13</v>
      </c>
      <c r="C10" s="17">
        <v>4096.4089999999997</v>
      </c>
      <c r="D10" s="18">
        <v>303.88400000000001</v>
      </c>
      <c r="E10" s="19">
        <v>4244.6610000000001</v>
      </c>
      <c r="F10" s="19">
        <v>2643.0990000000002</v>
      </c>
      <c r="G10" s="17">
        <v>7642.5219999999999</v>
      </c>
      <c r="H10" s="18">
        <v>3256.2469999999998</v>
      </c>
      <c r="I10" s="19">
        <v>7236.4879999999994</v>
      </c>
      <c r="J10" s="19">
        <v>6464.643</v>
      </c>
      <c r="K10" s="17">
        <f>+((I10*100/G10)-100)</f>
        <v>-5.312827362485848</v>
      </c>
      <c r="L10" s="20">
        <f t="shared" si="0"/>
        <v>98.530486170121634</v>
      </c>
      <c r="M10" s="19">
        <f t="shared" si="1"/>
        <v>76.654430746539219</v>
      </c>
      <c r="N10" s="21">
        <f t="shared" si="1"/>
        <v>2027.3390504271365</v>
      </c>
      <c r="O10" s="7"/>
      <c r="P10" s="7"/>
      <c r="Q10" s="7"/>
      <c r="R10" s="7"/>
    </row>
    <row r="11" spans="2:23" x14ac:dyDescent="0.25">
      <c r="B11" s="16" t="s">
        <v>14</v>
      </c>
      <c r="C11" s="17">
        <v>28507.237000000001</v>
      </c>
      <c r="D11" s="18">
        <v>22865.788</v>
      </c>
      <c r="E11" s="19">
        <v>6395.2629999999999</v>
      </c>
      <c r="F11" s="19">
        <v>4823.2669999999998</v>
      </c>
      <c r="G11" s="17">
        <v>13131.300999999999</v>
      </c>
      <c r="H11" s="18">
        <v>5806.2510000000002</v>
      </c>
      <c r="I11" s="19">
        <v>17089.082000000002</v>
      </c>
      <c r="J11" s="19">
        <v>44118.112000000001</v>
      </c>
      <c r="K11" s="17">
        <f t="shared" si="0"/>
        <v>30.140052383233041</v>
      </c>
      <c r="L11" s="20">
        <f t="shared" si="0"/>
        <v>659.83818129805275</v>
      </c>
      <c r="M11" s="19">
        <f t="shared" si="1"/>
        <v>-40.053530968294119</v>
      </c>
      <c r="N11" s="21">
        <f t="shared" si="1"/>
        <v>92.943763844919772</v>
      </c>
      <c r="O11" s="7"/>
      <c r="Q11" s="7"/>
      <c r="R11" s="7"/>
    </row>
    <row r="12" spans="2:23" x14ac:dyDescent="0.25">
      <c r="B12" s="16" t="s">
        <v>15</v>
      </c>
      <c r="C12" s="17">
        <v>6847.884</v>
      </c>
      <c r="D12" s="18">
        <v>8354.4419999999991</v>
      </c>
      <c r="E12" s="19">
        <v>2041.8670000000002</v>
      </c>
      <c r="F12" s="19">
        <v>135.02000000000001</v>
      </c>
      <c r="G12" s="17">
        <v>2683.5920000000001</v>
      </c>
      <c r="H12" s="18">
        <v>502.14099999999996</v>
      </c>
      <c r="I12" s="19">
        <v>3890.1579999999999</v>
      </c>
      <c r="J12" s="19">
        <v>502.02</v>
      </c>
      <c r="K12" s="17">
        <f t="shared" si="0"/>
        <v>44.96085843153503</v>
      </c>
      <c r="L12" s="20">
        <f t="shared" si="0"/>
        <v>-2.4096817427761152E-2</v>
      </c>
      <c r="M12" s="19">
        <f t="shared" si="1"/>
        <v>-43.191823926923995</v>
      </c>
      <c r="N12" s="21">
        <f t="shared" si="1"/>
        <v>-93.990981085271756</v>
      </c>
      <c r="O12" s="7"/>
      <c r="P12" s="7"/>
      <c r="Q12" s="7"/>
      <c r="R12" s="7"/>
    </row>
    <row r="13" spans="2:23" x14ac:dyDescent="0.25">
      <c r="B13" s="16" t="s">
        <v>16</v>
      </c>
      <c r="C13" s="17">
        <v>1285.771</v>
      </c>
      <c r="D13" s="18">
        <v>3703.498</v>
      </c>
      <c r="E13" s="19">
        <v>1649.652</v>
      </c>
      <c r="F13" s="19">
        <v>713.92000000000007</v>
      </c>
      <c r="G13" s="17">
        <v>2552.1320000000001</v>
      </c>
      <c r="H13" s="18">
        <v>370.26</v>
      </c>
      <c r="I13" s="19">
        <v>2709.163</v>
      </c>
      <c r="J13" s="19">
        <v>4362.2059999999992</v>
      </c>
      <c r="K13" s="17">
        <f t="shared" si="0"/>
        <v>6.152934095885314</v>
      </c>
      <c r="L13" s="20">
        <f t="shared" si="0"/>
        <v>1078.1467077189</v>
      </c>
      <c r="M13" s="19">
        <f t="shared" si="1"/>
        <v>110.70338341742035</v>
      </c>
      <c r="N13" s="21">
        <f t="shared" si="1"/>
        <v>17.786103840207261</v>
      </c>
      <c r="O13" s="7"/>
    </row>
    <row r="14" spans="2:23" x14ac:dyDescent="0.25">
      <c r="B14" s="16" t="s">
        <v>17</v>
      </c>
      <c r="C14" s="17">
        <v>0</v>
      </c>
      <c r="D14" s="18">
        <v>0</v>
      </c>
      <c r="E14" s="19">
        <v>0</v>
      </c>
      <c r="F14" s="19">
        <v>0</v>
      </c>
      <c r="G14" s="17">
        <v>0</v>
      </c>
      <c r="H14" s="18">
        <v>0</v>
      </c>
      <c r="I14" s="19">
        <v>0</v>
      </c>
      <c r="J14" s="19">
        <v>117.685</v>
      </c>
      <c r="K14" s="17" t="s">
        <v>18</v>
      </c>
      <c r="L14" s="20" t="s">
        <v>18</v>
      </c>
      <c r="M14" s="19" t="s">
        <v>18</v>
      </c>
      <c r="N14" s="21" t="s">
        <v>18</v>
      </c>
      <c r="O14" s="7"/>
      <c r="Q14" s="7"/>
      <c r="R14" s="7"/>
    </row>
    <row r="15" spans="2:23" s="8" customFormat="1" x14ac:dyDescent="0.25">
      <c r="B15" s="22" t="s">
        <v>19</v>
      </c>
      <c r="C15" s="23">
        <v>104.47</v>
      </c>
      <c r="D15" s="24">
        <v>51.86</v>
      </c>
      <c r="E15" s="25">
        <v>111.98</v>
      </c>
      <c r="F15" s="25">
        <v>0</v>
      </c>
      <c r="G15" s="23">
        <v>0</v>
      </c>
      <c r="H15" s="24">
        <v>0</v>
      </c>
      <c r="I15" s="25">
        <v>430.04300000000001</v>
      </c>
      <c r="J15" s="25">
        <v>0</v>
      </c>
      <c r="K15" s="23" t="s">
        <v>18</v>
      </c>
      <c r="L15" s="26" t="s">
        <v>18</v>
      </c>
      <c r="M15" s="25">
        <f>+((I15*100/C15)-100)</f>
        <v>311.64257681631091</v>
      </c>
      <c r="N15" s="27" t="s">
        <v>18</v>
      </c>
      <c r="O15" s="7"/>
      <c r="P15" s="15"/>
      <c r="Q15" s="15"/>
      <c r="R15" s="15"/>
      <c r="S15" s="15"/>
      <c r="T15" s="15"/>
    </row>
    <row r="16" spans="2:23" x14ac:dyDescent="0.25">
      <c r="B16" s="28" t="s">
        <v>13</v>
      </c>
      <c r="C16" s="10">
        <v>30.916</v>
      </c>
      <c r="D16" s="11">
        <v>0</v>
      </c>
      <c r="E16" s="12">
        <v>0</v>
      </c>
      <c r="F16" s="12">
        <v>0</v>
      </c>
      <c r="G16" s="10">
        <v>0</v>
      </c>
      <c r="H16" s="11">
        <v>0</v>
      </c>
      <c r="I16" s="12">
        <v>98.048000000000002</v>
      </c>
      <c r="J16" s="12">
        <v>0</v>
      </c>
      <c r="K16" s="10" t="s">
        <v>18</v>
      </c>
      <c r="L16" s="13" t="s">
        <v>18</v>
      </c>
      <c r="M16" s="12">
        <f t="shared" ref="M16:N28" si="2">+((I16*100/C16)-100)</f>
        <v>217.14322680812523</v>
      </c>
      <c r="N16" s="14" t="s">
        <v>18</v>
      </c>
      <c r="O16" s="7"/>
      <c r="Q16" s="7"/>
      <c r="R16" s="7"/>
    </row>
    <row r="17" spans="2:20" x14ac:dyDescent="0.25">
      <c r="B17" s="29" t="s">
        <v>14</v>
      </c>
      <c r="C17" s="30">
        <v>73.554000000000002</v>
      </c>
      <c r="D17" s="31">
        <v>51.86</v>
      </c>
      <c r="E17" s="32">
        <v>111.98</v>
      </c>
      <c r="F17" s="32">
        <v>0</v>
      </c>
      <c r="G17" s="30">
        <v>0</v>
      </c>
      <c r="H17" s="31">
        <v>0</v>
      </c>
      <c r="I17" s="32">
        <v>331.995</v>
      </c>
      <c r="J17" s="32">
        <v>0</v>
      </c>
      <c r="K17" s="30" t="s">
        <v>18</v>
      </c>
      <c r="L17" s="33" t="s">
        <v>18</v>
      </c>
      <c r="M17" s="32">
        <f t="shared" si="2"/>
        <v>351.36226445876497</v>
      </c>
      <c r="N17" s="34" t="s">
        <v>18</v>
      </c>
      <c r="O17" s="7"/>
      <c r="Q17" s="7"/>
      <c r="R17" s="7"/>
    </row>
    <row r="18" spans="2:20" s="8" customFormat="1" x14ac:dyDescent="0.25">
      <c r="B18" s="1" t="s">
        <v>20</v>
      </c>
      <c r="C18" s="2">
        <v>4520.6060000000007</v>
      </c>
      <c r="D18" s="3">
        <v>3074.9</v>
      </c>
      <c r="E18" s="4">
        <v>2715.37</v>
      </c>
      <c r="F18" s="4">
        <v>3392.105</v>
      </c>
      <c r="G18" s="2">
        <v>1880.7269999999999</v>
      </c>
      <c r="H18" s="3">
        <v>354.61399999999998</v>
      </c>
      <c r="I18" s="4">
        <v>3534.3139999999999</v>
      </c>
      <c r="J18" s="4">
        <v>5214.5959999999995</v>
      </c>
      <c r="K18" s="2">
        <f t="shared" ref="K18:L28" si="3">+((I18*100/G18)-100)</f>
        <v>87.922755402565059</v>
      </c>
      <c r="L18" s="5">
        <f t="shared" si="3"/>
        <v>1370.4991906692912</v>
      </c>
      <c r="M18" s="4">
        <f t="shared" si="2"/>
        <v>-21.817694353367685</v>
      </c>
      <c r="N18" s="6">
        <f t="shared" si="2"/>
        <v>69.585872711307672</v>
      </c>
      <c r="O18" s="7"/>
      <c r="P18" s="15"/>
      <c r="Q18" s="15"/>
      <c r="R18" s="15"/>
      <c r="S18" s="15"/>
      <c r="T18" s="15"/>
    </row>
    <row r="19" spans="2:20" x14ac:dyDescent="0.25">
      <c r="B19" s="28" t="s">
        <v>13</v>
      </c>
      <c r="C19" s="10">
        <v>656.15200000000004</v>
      </c>
      <c r="D19" s="11">
        <v>104.48</v>
      </c>
      <c r="E19" s="12">
        <v>0</v>
      </c>
      <c r="F19" s="12">
        <v>0</v>
      </c>
      <c r="G19" s="10">
        <v>451.887</v>
      </c>
      <c r="H19" s="11">
        <v>27.908000000000001</v>
      </c>
      <c r="I19" s="12">
        <v>1795.6690000000001</v>
      </c>
      <c r="J19" s="12">
        <v>2.5019999999999998</v>
      </c>
      <c r="K19" s="10">
        <f t="shared" si="3"/>
        <v>297.37124546623386</v>
      </c>
      <c r="L19" s="13">
        <f t="shared" si="3"/>
        <v>-91.034828722946827</v>
      </c>
      <c r="M19" s="12">
        <f t="shared" si="2"/>
        <v>173.66661992952857</v>
      </c>
      <c r="N19" s="14">
        <f t="shared" si="2"/>
        <v>-97.605283307810112</v>
      </c>
      <c r="O19" s="7"/>
      <c r="Q19" s="7"/>
      <c r="R19" s="7"/>
    </row>
    <row r="20" spans="2:20" x14ac:dyDescent="0.25">
      <c r="B20" s="16" t="s">
        <v>14</v>
      </c>
      <c r="C20" s="17">
        <v>960.76599999999996</v>
      </c>
      <c r="D20" s="18">
        <v>1254.8800000000001</v>
      </c>
      <c r="E20" s="19">
        <v>2715.37</v>
      </c>
      <c r="F20" s="19">
        <v>3392.105</v>
      </c>
      <c r="G20" s="17">
        <v>1374.4829999999999</v>
      </c>
      <c r="H20" s="18">
        <v>326.70600000000002</v>
      </c>
      <c r="I20" s="19">
        <v>1393.8</v>
      </c>
      <c r="J20" s="19">
        <v>185.34</v>
      </c>
      <c r="K20" s="17">
        <f t="shared" si="3"/>
        <v>1.4054011581081767</v>
      </c>
      <c r="L20" s="20">
        <f t="shared" si="3"/>
        <v>-43.27009604965933</v>
      </c>
      <c r="M20" s="19">
        <f t="shared" si="2"/>
        <v>45.071744836932197</v>
      </c>
      <c r="N20" s="21">
        <f t="shared" si="2"/>
        <v>-85.230460283054953</v>
      </c>
      <c r="O20" s="7"/>
      <c r="Q20" s="7"/>
      <c r="R20" s="7"/>
    </row>
    <row r="21" spans="2:20" x14ac:dyDescent="0.25">
      <c r="B21" s="29" t="s">
        <v>21</v>
      </c>
      <c r="C21" s="30">
        <v>2903.6880000000001</v>
      </c>
      <c r="D21" s="31">
        <v>1715.54</v>
      </c>
      <c r="E21" s="32">
        <v>0</v>
      </c>
      <c r="F21" s="32">
        <v>0</v>
      </c>
      <c r="G21" s="30">
        <v>54.356999999999999</v>
      </c>
      <c r="H21" s="31">
        <v>0</v>
      </c>
      <c r="I21" s="32">
        <v>344.84500000000003</v>
      </c>
      <c r="J21" s="32">
        <v>5026.7539999999999</v>
      </c>
      <c r="K21" s="35">
        <f t="shared" si="3"/>
        <v>534.40771197821812</v>
      </c>
      <c r="L21" s="33" t="s">
        <v>18</v>
      </c>
      <c r="M21" s="34">
        <f t="shared" si="2"/>
        <v>-88.123896231275538</v>
      </c>
      <c r="N21" s="34">
        <f t="shared" si="2"/>
        <v>193.01292887370738</v>
      </c>
      <c r="O21" s="7"/>
      <c r="Q21" s="7"/>
      <c r="R21" s="7"/>
    </row>
    <row r="22" spans="2:20" x14ac:dyDescent="0.25">
      <c r="B22" s="16" t="s">
        <v>22</v>
      </c>
      <c r="C22" s="17">
        <v>313.84500000000003</v>
      </c>
      <c r="D22" s="18">
        <v>0</v>
      </c>
      <c r="E22" s="19">
        <v>0</v>
      </c>
      <c r="F22" s="19">
        <v>36.26</v>
      </c>
      <c r="G22" s="17">
        <v>26.8</v>
      </c>
      <c r="H22" s="18">
        <v>0</v>
      </c>
      <c r="I22" s="19">
        <v>137.47999999999999</v>
      </c>
      <c r="J22" s="19">
        <v>1472.12</v>
      </c>
      <c r="K22" s="36">
        <f t="shared" si="3"/>
        <v>412.98507462686564</v>
      </c>
      <c r="L22" s="20" t="s">
        <v>18</v>
      </c>
      <c r="M22" s="21">
        <f t="shared" si="2"/>
        <v>-56.194936991189927</v>
      </c>
      <c r="N22" s="21" t="s">
        <v>18</v>
      </c>
      <c r="O22" s="7"/>
      <c r="Q22" s="7"/>
      <c r="R22" s="7"/>
    </row>
    <row r="23" spans="2:20" x14ac:dyDescent="0.25">
      <c r="B23" s="16" t="s">
        <v>23</v>
      </c>
      <c r="C23" s="17">
        <v>25.6</v>
      </c>
      <c r="D23" s="18">
        <v>129.15299999999999</v>
      </c>
      <c r="E23" s="19">
        <v>0</v>
      </c>
      <c r="F23" s="19">
        <v>0</v>
      </c>
      <c r="G23" s="17">
        <v>0</v>
      </c>
      <c r="H23" s="18">
        <v>75.709999999999994</v>
      </c>
      <c r="I23" s="19">
        <v>9.4570000000000007</v>
      </c>
      <c r="J23" s="19">
        <v>0</v>
      </c>
      <c r="K23" s="36" t="s">
        <v>18</v>
      </c>
      <c r="L23" s="20" t="s">
        <v>18</v>
      </c>
      <c r="M23" s="21">
        <f t="shared" si="2"/>
        <v>-63.05859375</v>
      </c>
      <c r="N23" s="21" t="s">
        <v>18</v>
      </c>
      <c r="O23" s="7"/>
      <c r="Q23" s="7"/>
      <c r="R23" s="7"/>
    </row>
    <row r="24" spans="2:20" x14ac:dyDescent="0.25">
      <c r="B24" s="16" t="s">
        <v>24</v>
      </c>
      <c r="C24" s="17">
        <v>859.31299999999999</v>
      </c>
      <c r="D24" s="18">
        <v>1074.83</v>
      </c>
      <c r="E24" s="19">
        <v>170.517</v>
      </c>
      <c r="F24" s="19">
        <v>0</v>
      </c>
      <c r="G24" s="17">
        <v>109.304</v>
      </c>
      <c r="H24" s="18">
        <v>589.71600000000001</v>
      </c>
      <c r="I24" s="19">
        <v>140.947</v>
      </c>
      <c r="J24" s="19">
        <v>141.40100000000001</v>
      </c>
      <c r="K24" s="36">
        <f t="shared" si="3"/>
        <v>28.949535241162266</v>
      </c>
      <c r="L24" s="20">
        <f t="shared" si="3"/>
        <v>-76.02218695100693</v>
      </c>
      <c r="M24" s="21">
        <f t="shared" si="2"/>
        <v>-83.597711194873114</v>
      </c>
      <c r="N24" s="21">
        <f t="shared" si="2"/>
        <v>-86.844338174408975</v>
      </c>
      <c r="O24" s="7"/>
      <c r="Q24" s="7"/>
      <c r="R24" s="7"/>
    </row>
    <row r="25" spans="2:20" x14ac:dyDescent="0.25">
      <c r="B25" s="16" t="s">
        <v>25</v>
      </c>
      <c r="C25" s="17">
        <v>256.25</v>
      </c>
      <c r="D25" s="18">
        <v>214.8</v>
      </c>
      <c r="E25" s="19">
        <v>367.48</v>
      </c>
      <c r="F25" s="19">
        <v>209.62</v>
      </c>
      <c r="G25" s="17">
        <v>58.383000000000003</v>
      </c>
      <c r="H25" s="18">
        <v>135.26</v>
      </c>
      <c r="I25" s="19">
        <v>0</v>
      </c>
      <c r="J25" s="19">
        <v>105.52</v>
      </c>
      <c r="K25" s="36" t="s">
        <v>18</v>
      </c>
      <c r="L25" s="20">
        <f t="shared" si="3"/>
        <v>-21.987283749815163</v>
      </c>
      <c r="M25" s="21" t="s">
        <v>18</v>
      </c>
      <c r="N25" s="21">
        <f t="shared" si="2"/>
        <v>-50.875232774674117</v>
      </c>
      <c r="O25" s="7"/>
      <c r="Q25" s="7"/>
      <c r="R25" s="7"/>
    </row>
    <row r="26" spans="2:20" x14ac:dyDescent="0.25">
      <c r="B26" s="28" t="s">
        <v>26</v>
      </c>
      <c r="C26" s="10">
        <v>31.202000000000002</v>
      </c>
      <c r="D26" s="11">
        <v>70.992000000000004</v>
      </c>
      <c r="E26" s="12">
        <v>197.09399999999999</v>
      </c>
      <c r="F26" s="12">
        <v>0</v>
      </c>
      <c r="G26" s="10">
        <v>705.94899999999996</v>
      </c>
      <c r="H26" s="11">
        <v>0</v>
      </c>
      <c r="I26" s="12">
        <v>118.07899999999999</v>
      </c>
      <c r="J26" s="12">
        <v>53.42</v>
      </c>
      <c r="K26" s="37">
        <f t="shared" si="3"/>
        <v>-83.273720906184437</v>
      </c>
      <c r="L26" s="13" t="s">
        <v>18</v>
      </c>
      <c r="M26" s="14">
        <f t="shared" si="2"/>
        <v>278.43407473879876</v>
      </c>
      <c r="N26" s="14">
        <f t="shared" si="2"/>
        <v>-24.752084741942753</v>
      </c>
      <c r="O26" s="7"/>
      <c r="Q26" s="7"/>
      <c r="R26" s="7"/>
    </row>
    <row r="27" spans="2:20" x14ac:dyDescent="0.25">
      <c r="B27" s="16" t="s">
        <v>27</v>
      </c>
      <c r="C27" s="17">
        <v>0</v>
      </c>
      <c r="D27" s="18">
        <v>0</v>
      </c>
      <c r="E27" s="19">
        <v>236.6</v>
      </c>
      <c r="F27" s="19">
        <v>0</v>
      </c>
      <c r="G27" s="17">
        <v>625.952</v>
      </c>
      <c r="H27" s="18">
        <v>0</v>
      </c>
      <c r="I27" s="19">
        <v>172.78</v>
      </c>
      <c r="J27" s="19">
        <v>0</v>
      </c>
      <c r="K27" s="36">
        <f t="shared" si="3"/>
        <v>-72.397244517151478</v>
      </c>
      <c r="L27" s="20" t="s">
        <v>18</v>
      </c>
      <c r="M27" s="21" t="s">
        <v>18</v>
      </c>
      <c r="N27" s="21" t="s">
        <v>18</v>
      </c>
      <c r="O27" s="7"/>
      <c r="Q27" s="7"/>
      <c r="R27" s="7"/>
    </row>
    <row r="28" spans="2:20" x14ac:dyDescent="0.25">
      <c r="B28" s="16" t="s">
        <v>28</v>
      </c>
      <c r="C28" s="17">
        <v>2425.7339999999999</v>
      </c>
      <c r="D28" s="18">
        <v>5047.01</v>
      </c>
      <c r="E28" s="19">
        <v>2196.962</v>
      </c>
      <c r="F28" s="19">
        <v>5400.15</v>
      </c>
      <c r="G28" s="17">
        <v>3604.5559999999996</v>
      </c>
      <c r="H28" s="18">
        <v>694.25</v>
      </c>
      <c r="I28" s="19">
        <v>1552.1849999999999</v>
      </c>
      <c r="J28" s="19">
        <v>2884.5929999999998</v>
      </c>
      <c r="K28" s="36">
        <f t="shared" si="3"/>
        <v>-56.93824704068961</v>
      </c>
      <c r="L28" s="20">
        <f t="shared" si="3"/>
        <v>315.49773136478211</v>
      </c>
      <c r="M28" s="21">
        <f t="shared" si="2"/>
        <v>-36.011739127208507</v>
      </c>
      <c r="N28" s="21">
        <f t="shared" si="2"/>
        <v>-42.845506547440962</v>
      </c>
      <c r="O28" s="7"/>
      <c r="Q28" s="7"/>
      <c r="R28" s="7"/>
    </row>
    <row r="29" spans="2:20" x14ac:dyDescent="0.25">
      <c r="B29" s="16" t="s">
        <v>29</v>
      </c>
      <c r="C29" s="17">
        <v>0</v>
      </c>
      <c r="D29" s="18">
        <v>10</v>
      </c>
      <c r="E29" s="19">
        <v>0</v>
      </c>
      <c r="F29" s="19">
        <v>0</v>
      </c>
      <c r="G29" s="17">
        <v>0</v>
      </c>
      <c r="H29" s="18">
        <v>9.8670000000000009</v>
      </c>
      <c r="I29" s="19">
        <v>0</v>
      </c>
      <c r="J29" s="19">
        <v>0</v>
      </c>
      <c r="K29" s="36" t="s">
        <v>18</v>
      </c>
      <c r="L29" s="20" t="s">
        <v>18</v>
      </c>
      <c r="M29" s="21" t="s">
        <v>18</v>
      </c>
      <c r="N29" s="21" t="s">
        <v>18</v>
      </c>
      <c r="O29" s="7"/>
      <c r="Q29" s="7"/>
      <c r="R29" s="7"/>
    </row>
    <row r="30" spans="2:20" x14ac:dyDescent="0.25">
      <c r="B30" s="38" t="s">
        <v>30</v>
      </c>
      <c r="C30" s="39">
        <v>50768.233999999997</v>
      </c>
      <c r="D30" s="40">
        <v>46352.947999999997</v>
      </c>
      <c r="E30" s="40">
        <v>22333.095000000001</v>
      </c>
      <c r="F30" s="40">
        <v>17930.180999999997</v>
      </c>
      <c r="G30" s="40">
        <v>34681.925999999999</v>
      </c>
      <c r="H30" s="40">
        <v>10778.306</v>
      </c>
      <c r="I30" s="40">
        <v>38698.79</v>
      </c>
      <c r="J30" s="40">
        <v>65587.015999999989</v>
      </c>
      <c r="K30" s="40">
        <f>+((I30*100/G30)-100)</f>
        <v>11.582009603503565</v>
      </c>
      <c r="L30" s="40">
        <f>+((J30*100/H30)-100)</f>
        <v>508.50950047252309</v>
      </c>
      <c r="M30" s="40">
        <f>+((I30*100/C30)-100)</f>
        <v>-23.773614028016013</v>
      </c>
      <c r="N30" s="41">
        <f>+((J30*100/D30)-100)</f>
        <v>41.494810642895885</v>
      </c>
    </row>
    <row r="31" spans="2:20" x14ac:dyDescent="0.25">
      <c r="B31" s="1"/>
      <c r="C31" s="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2:20" x14ac:dyDescent="0.25">
      <c r="B32" s="43" t="s">
        <v>31</v>
      </c>
      <c r="C32" s="44"/>
      <c r="D32" s="44"/>
      <c r="E32" s="44"/>
      <c r="F32" s="44"/>
      <c r="G32" s="44"/>
      <c r="H32" s="44"/>
      <c r="I32" s="44"/>
      <c r="J32" s="44"/>
      <c r="K32" s="43"/>
      <c r="L32" s="45"/>
      <c r="M32" s="45"/>
      <c r="N32" s="45"/>
    </row>
    <row r="33" spans="2:14" ht="15" customHeight="1" x14ac:dyDescent="0.25">
      <c r="B33" s="46" t="s">
        <v>32</v>
      </c>
      <c r="C33" s="46"/>
      <c r="D33" s="46"/>
      <c r="E33" s="46"/>
      <c r="F33" s="47"/>
      <c r="G33" s="48"/>
      <c r="H33" s="48"/>
      <c r="I33" s="48"/>
      <c r="J33" s="48"/>
      <c r="K33" s="49"/>
      <c r="L33" s="7"/>
      <c r="M33" s="7"/>
      <c r="N33" s="7"/>
    </row>
    <row r="34" spans="2:14" x14ac:dyDescent="0.25">
      <c r="B34" s="46" t="s">
        <v>33</v>
      </c>
      <c r="C34" s="46"/>
      <c r="D34" s="46"/>
      <c r="E34" s="46"/>
      <c r="F34" s="47"/>
      <c r="G34" s="50"/>
      <c r="H34" s="49"/>
      <c r="I34" s="49"/>
      <c r="J34" s="49"/>
      <c r="K34" s="51"/>
      <c r="L34" s="7"/>
      <c r="M34" s="7"/>
      <c r="N34" s="7"/>
    </row>
    <row r="35" spans="2:14" ht="15" customHeight="1" x14ac:dyDescent="0.25">
      <c r="B35" s="56" t="s">
        <v>34</v>
      </c>
      <c r="C35" s="57"/>
      <c r="D35" s="57"/>
      <c r="E35" s="57"/>
      <c r="F35" s="57"/>
      <c r="G35" s="57"/>
      <c r="H35" s="57"/>
      <c r="I35" s="57"/>
      <c r="J35" s="57"/>
      <c r="K35" s="58"/>
      <c r="M35" s="45"/>
      <c r="N35" s="45"/>
    </row>
    <row r="36" spans="2:14" x14ac:dyDescent="0.25">
      <c r="C36" s="7"/>
      <c r="D36" s="7"/>
      <c r="K36" s="59" t="s">
        <v>35</v>
      </c>
      <c r="L36" s="59"/>
      <c r="M36" s="59"/>
      <c r="N36" s="59"/>
    </row>
    <row r="37" spans="2:14" x14ac:dyDescent="0.25">
      <c r="I37" s="60" t="s">
        <v>36</v>
      </c>
      <c r="J37" s="60"/>
      <c r="K37" s="60"/>
      <c r="L37" s="60"/>
      <c r="M37" s="60"/>
      <c r="N37" s="60"/>
    </row>
  </sheetData>
  <mergeCells count="26">
    <mergeCell ref="B2:N2"/>
    <mergeCell ref="B4:B7"/>
    <mergeCell ref="C4:F4"/>
    <mergeCell ref="G4:J4"/>
    <mergeCell ref="K4:N4"/>
    <mergeCell ref="C5:D5"/>
    <mergeCell ref="E5:F5"/>
    <mergeCell ref="G5:H5"/>
    <mergeCell ref="I5:J5"/>
    <mergeCell ref="K5:L5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5:K35"/>
    <mergeCell ref="K36:N3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52_2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2026-01-14T10:55:22Z</dcterms:created>
  <dcterms:modified xsi:type="dcterms:W3CDTF">2026-01-14T13:38:41Z</dcterms:modified>
</cp:coreProperties>
</file>