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9\"/>
    </mc:Choice>
  </mc:AlternateContent>
  <xr:revisionPtr revIDLastSave="0" documentId="8_{0318A8EC-35AE-4B16-B950-384776B1955E}" xr6:coauthVersionLast="47" xr6:coauthVersionMax="47" xr10:uidLastSave="{00000000-0000-0000-0000-000000000000}"/>
  <bookViews>
    <workbookView xWindow="-108" yWindow="-108" windowWidth="23256" windowHeight="12456" xr2:uid="{DF369CBB-3531-414B-8CB9-800E5837F541}"/>
  </bookViews>
  <sheets>
    <sheet name="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2" i="1"/>
  <c r="H81" i="1"/>
  <c r="G81" i="1"/>
  <c r="H79" i="1"/>
  <c r="G79" i="1"/>
  <c r="H78" i="1"/>
  <c r="G78" i="1"/>
  <c r="H77" i="1"/>
  <c r="G77" i="1"/>
  <c r="H76" i="1"/>
  <c r="G76" i="1"/>
  <c r="H74" i="1"/>
  <c r="G74" i="1"/>
  <c r="H72" i="1"/>
  <c r="G72" i="1"/>
  <c r="H71" i="1"/>
  <c r="G71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H44" i="1"/>
  <c r="G44" i="1"/>
  <c r="H43" i="1"/>
  <c r="G43" i="1"/>
  <c r="H39" i="1"/>
  <c r="G39" i="1"/>
  <c r="H38" i="1"/>
  <c r="G38" i="1"/>
  <c r="H37" i="1"/>
  <c r="G37" i="1"/>
  <c r="G36" i="1"/>
  <c r="H35" i="1"/>
  <c r="G35" i="1"/>
  <c r="H33" i="1"/>
  <c r="G33" i="1"/>
  <c r="H32" i="1"/>
  <c r="G32" i="1"/>
  <c r="H30" i="1"/>
  <c r="G30" i="1"/>
  <c r="H29" i="1"/>
  <c r="G29" i="1"/>
  <c r="G28" i="1"/>
  <c r="H25" i="1"/>
  <c r="G25" i="1"/>
  <c r="H24" i="1"/>
  <c r="G24" i="1"/>
  <c r="H22" i="1"/>
  <c r="G22" i="1"/>
  <c r="H20" i="1"/>
  <c r="G20" i="1"/>
  <c r="H18" i="1"/>
  <c r="G18" i="1"/>
  <c r="H17" i="1"/>
  <c r="G17" i="1"/>
  <c r="G16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<sst xmlns="http://schemas.openxmlformats.org/spreadsheetml/2006/main" count="271" uniqueCount="46">
  <si>
    <t xml:space="preserve">Galvijų supirkimo kainos Lietuvos įmonėse 2025 m. 46–49 sav., EUR/100 kg skerdenų (be PVM)  </t>
  </si>
  <si>
    <t>Kategorija pagal
raumeningumą</t>
  </si>
  <si>
    <t>Pokytis %</t>
  </si>
  <si>
    <t>49 sav.
(12 02–08)</t>
  </si>
  <si>
    <t>46 sav.
(11 10–16)</t>
  </si>
  <si>
    <t>47 sav.
(11 17–23)</t>
  </si>
  <si>
    <t>48 sav.
(11 24–30)</t>
  </si>
  <si>
    <t>49 sav.
(12 01–07)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</si>
  <si>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</si>
  <si>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</si>
  <si>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</si>
  <si>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</si>
  <si>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</si>
  <si>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</si>
  <si>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</si>
  <si>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</si>
  <si>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</si>
  <si>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</si>
  <si>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</si>
  <si>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</si>
  <si>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</si>
  <si>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</si>
  <si>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</si>
  <si>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</si>
  <si>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</si>
  <si>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</si>
  <si>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</si>
  <si>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</si>
  <si>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</si>
  <si>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</si>
  <si>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</si>
  <si>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</si>
  <si>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</si>
  <si>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</si>
  <si>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</si>
  <si>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</si>
  <si>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</si>
  <si>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</si>
  <si>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</si>
  <si>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</si>
  <si>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</si>
  <si>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</si>
  <si>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49 savaitę su 2025 m. 48 savaite</t>
  </si>
  <si>
    <t>** lyginant 2025 m. 49 savaitę su 2024 m. 49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</si>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</sst>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24994659260841701"/>
      </right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3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0" fontId="10" fillId="0" borderId="13" xfId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8" fillId="0" borderId="12" xfId="0" quotePrefix="1" applyFont="1" applyBorder="1" applyAlignment="1">
      <alignment horizontal="right" vertical="center" indent="1"/>
    </xf>
    <xf numFmtId="2" fontId="10" fillId="0" borderId="13" xfId="1" applyNumberFormat="1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12" fillId="0" borderId="0" xfId="0" applyNumberFormat="1" applyFont="1" applyAlignment="1">
      <alignment horizontal="right" vertical="center" wrapText="1" indent="1"/>
    </xf>
    <xf numFmtId="2" fontId="13" fillId="0" borderId="13" xfId="0" applyNumberFormat="1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2" fontId="12" fillId="0" borderId="13" xfId="0" applyNumberFormat="1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2" fontId="12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2" fontId="7" fillId="2" borderId="16" xfId="0" applyNumberFormat="1" applyFont="1" applyFill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10" fillId="3" borderId="0" xfId="1" applyNumberFormat="1" applyFont="1" applyFill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2" fontId="3" fillId="0" borderId="12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2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3" fillId="0" borderId="12" xfId="0" applyNumberFormat="1" applyFont="1" applyBorder="1" applyAlignment="1">
      <alignment horizontal="right" vertical="center" wrapText="1" indent="1"/>
    </xf>
    <xf numFmtId="2" fontId="12" fillId="0" borderId="12" xfId="0" applyNumberFormat="1" applyFont="1" applyBorder="1" applyAlignment="1">
      <alignment horizontal="right" vertical="center" wrapText="1" indent="1"/>
    </xf>
    <xf numFmtId="2" fontId="10" fillId="0" borderId="12" xfId="1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5" fillId="3" borderId="25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2" fontId="7" fillId="0" borderId="25" xfId="0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2" fontId="10" fillId="3" borderId="25" xfId="1" applyNumberFormat="1" applyFont="1" applyFill="1" applyBorder="1" applyAlignment="1">
      <alignment horizontal="right" vertical="center" wrapText="1" indent="1"/>
    </xf>
    <xf numFmtId="0" fontId="5" fillId="2" borderId="27" xfId="1" applyFont="1" applyFill="1" applyBorder="1" applyAlignment="1">
      <alignment horizontal="center" wrapText="1"/>
    </xf>
    <xf numFmtId="2" fontId="7" fillId="2" borderId="28" xfId="0" applyNumberFormat="1" applyFont="1" applyFill="1" applyBorder="1" applyAlignment="1">
      <alignment horizontal="right" vertical="center" wrapText="1" indent="1"/>
    </xf>
    <xf numFmtId="2" fontId="7" fillId="2" borderId="29" xfId="0" applyNumberFormat="1" applyFont="1" applyFill="1" applyBorder="1" applyAlignment="1">
      <alignment horizontal="right" vertical="center" wrapText="1" indent="1"/>
    </xf>
    <xf numFmtId="2" fontId="8" fillId="2" borderId="28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0" xfId="1" applyNumberFormat="1" applyFont="1" applyFill="1" applyBorder="1" applyAlignment="1">
      <alignment horizontal="center" vertical="center" wrapText="1"/>
    </xf>
    <xf numFmtId="2" fontId="8" fillId="4" borderId="31" xfId="0" applyNumberFormat="1" applyFont="1" applyFill="1" applyBorder="1" applyAlignment="1">
      <alignment horizontal="right" vertical="center" wrapText="1" indent="1"/>
    </xf>
    <xf numFmtId="2" fontId="8" fillId="4" borderId="31" xfId="0" applyNumberFormat="1" applyFont="1" applyFill="1" applyBorder="1" applyAlignment="1">
      <alignment horizontal="right" vertical="center" indent="1"/>
    </xf>
    <xf numFmtId="2" fontId="8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AEB76322-B6FC-41C1-AC11-C29189690020}"/>
    <cellStyle name="Normal_Sheet1 2" xfId="2" xr:uid="{BE5F2119-A3F3-4AF6-A3C8-B0FD40E483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DAA21-60F6-45DE-B543-B2C867E0C636}">
  <dimension ref="A2:H95"/>
  <sheetViews>
    <sheetView showGridLines="0" tabSelected="1" workbookViewId="0">
      <selection activeCell="S6" sqref="S6"/>
    </sheetView>
  </sheetViews>
  <sheetFormatPr defaultRowHeight="14.4" x14ac:dyDescent="0.3"/>
  <cols>
    <col min="1" max="1" width="15.88671875" customWidth="1"/>
    <col min="2" max="2" width="10.88671875" customWidth="1"/>
    <col min="3" max="3" width="10.33203125" customWidth="1"/>
    <col min="4" max="4" width="10" customWidth="1"/>
    <col min="5" max="5" width="10.33203125" customWidth="1"/>
    <col min="6" max="6" width="10.10937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13</v>
      </c>
      <c r="E7" s="15" t="s">
        <v>13</v>
      </c>
      <c r="F7" s="16" t="s">
        <v>13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452.27</v>
      </c>
      <c r="C8" s="20">
        <v>655.21</v>
      </c>
      <c r="D8" s="20">
        <v>652.52</v>
      </c>
      <c r="E8" s="20">
        <v>673.82</v>
      </c>
      <c r="F8" s="21">
        <v>703.57</v>
      </c>
      <c r="G8" s="22">
        <f t="shared" ref="G8:G13" si="0">(F8/E8-1)*100</f>
        <v>4.4151257012258416</v>
      </c>
      <c r="H8" s="22">
        <f t="shared" ref="H8:H13" si="1">(F8/B8-1)*100</f>
        <v>55.564154155703463</v>
      </c>
    </row>
    <row r="9" spans="1:8" x14ac:dyDescent="0.3">
      <c r="A9" s="18" t="s">
        <v>15</v>
      </c>
      <c r="B9" s="19">
        <v>456.94</v>
      </c>
      <c r="C9" s="20">
        <v>634.69000000000005</v>
      </c>
      <c r="D9" s="20">
        <v>675.16</v>
      </c>
      <c r="E9" s="20">
        <v>677.04</v>
      </c>
      <c r="F9" s="21">
        <v>668.33</v>
      </c>
      <c r="G9" s="22">
        <f t="shared" si="0"/>
        <v>-1.286482334869421</v>
      </c>
      <c r="H9" s="22">
        <f t="shared" si="1"/>
        <v>46.26209130301573</v>
      </c>
    </row>
    <row r="10" spans="1:8" x14ac:dyDescent="0.3">
      <c r="A10" s="23" t="s">
        <v>16</v>
      </c>
      <c r="B10" s="24">
        <v>454.16</v>
      </c>
      <c r="C10" s="25">
        <v>646.63</v>
      </c>
      <c r="D10" s="25">
        <v>660.26</v>
      </c>
      <c r="E10" s="25">
        <v>675.49</v>
      </c>
      <c r="F10" s="26">
        <v>692.68</v>
      </c>
      <c r="G10" s="27">
        <f t="shared" si="0"/>
        <v>2.5448193163481347</v>
      </c>
      <c r="H10" s="27">
        <f t="shared" si="1"/>
        <v>52.518936057776976</v>
      </c>
    </row>
    <row r="11" spans="1:8" x14ac:dyDescent="0.3">
      <c r="A11" s="18" t="s">
        <v>17</v>
      </c>
      <c r="B11" s="28" t="s">
        <v>12</v>
      </c>
      <c r="C11" s="29" t="s">
        <v>12</v>
      </c>
      <c r="D11" s="29" t="s">
        <v>12</v>
      </c>
      <c r="E11" s="29" t="s">
        <v>12</v>
      </c>
      <c r="F11" s="30" t="s">
        <v>12</v>
      </c>
      <c r="G11" s="31" t="s">
        <v>13</v>
      </c>
      <c r="H11" s="31" t="s">
        <v>13</v>
      </c>
    </row>
    <row r="12" spans="1:8" x14ac:dyDescent="0.3">
      <c r="A12" s="18" t="s">
        <v>18</v>
      </c>
      <c r="B12" s="32">
        <v>471.57</v>
      </c>
      <c r="C12" s="20">
        <v>614.16</v>
      </c>
      <c r="D12" s="20">
        <v>634.79</v>
      </c>
      <c r="E12" s="20">
        <v>670.32</v>
      </c>
      <c r="F12" s="21">
        <v>652.45000000000005</v>
      </c>
      <c r="G12" s="22">
        <f t="shared" si="0"/>
        <v>-2.6658909177706192</v>
      </c>
      <c r="H12" s="22">
        <f t="shared" si="1"/>
        <v>38.356977755158319</v>
      </c>
    </row>
    <row r="13" spans="1:8" x14ac:dyDescent="0.3">
      <c r="A13" s="18" t="s">
        <v>19</v>
      </c>
      <c r="B13" s="32">
        <v>466.96</v>
      </c>
      <c r="C13" s="20">
        <v>612.01</v>
      </c>
      <c r="D13" s="20">
        <v>647.16</v>
      </c>
      <c r="E13" s="20">
        <v>680.57</v>
      </c>
      <c r="F13" s="21">
        <v>656.05</v>
      </c>
      <c r="G13" s="22">
        <f t="shared" si="0"/>
        <v>-3.6028623065959553</v>
      </c>
      <c r="H13" s="22">
        <f t="shared" si="1"/>
        <v>40.493832448175439</v>
      </c>
    </row>
    <row r="14" spans="1:8" x14ac:dyDescent="0.3">
      <c r="A14" s="18" t="s">
        <v>20</v>
      </c>
      <c r="B14" s="28" t="s">
        <v>12</v>
      </c>
      <c r="C14" s="29" t="s">
        <v>12</v>
      </c>
      <c r="D14" s="29" t="s">
        <v>12</v>
      </c>
      <c r="E14" s="29" t="s">
        <v>12</v>
      </c>
      <c r="F14" s="30" t="s">
        <v>12</v>
      </c>
      <c r="G14" s="22" t="s">
        <v>13</v>
      </c>
      <c r="H14" s="22" t="s">
        <v>13</v>
      </c>
    </row>
    <row r="15" spans="1:8" x14ac:dyDescent="0.3">
      <c r="A15" s="23" t="s">
        <v>21</v>
      </c>
      <c r="B15" s="33">
        <v>468.17</v>
      </c>
      <c r="C15" s="25">
        <v>613.09</v>
      </c>
      <c r="D15" s="34">
        <v>641</v>
      </c>
      <c r="E15" s="34">
        <v>675.24</v>
      </c>
      <c r="F15" s="35">
        <v>652.83000000000004</v>
      </c>
      <c r="G15" s="27">
        <f t="shared" ref="G15:G24" si="2">(F15/E15-1)*100</f>
        <v>-3.3188199751199576</v>
      </c>
      <c r="H15" s="27">
        <f t="shared" ref="H15:H24" si="3">(F15/B15-1)*100</f>
        <v>39.442937394536173</v>
      </c>
    </row>
    <row r="16" spans="1:8" x14ac:dyDescent="0.3">
      <c r="A16" s="18" t="s">
        <v>22</v>
      </c>
      <c r="B16" s="32" t="s">
        <v>12</v>
      </c>
      <c r="C16" s="20">
        <v>590.36</v>
      </c>
      <c r="D16" s="20">
        <v>624.13</v>
      </c>
      <c r="E16" s="20">
        <v>584.27</v>
      </c>
      <c r="F16" s="21">
        <v>576.17999999999995</v>
      </c>
      <c r="G16" s="31">
        <f t="shared" si="2"/>
        <v>-1.3846338165574235</v>
      </c>
      <c r="H16" s="31" t="s">
        <v>13</v>
      </c>
    </row>
    <row r="17" spans="1:8" x14ac:dyDescent="0.3">
      <c r="A17" s="18" t="s">
        <v>23</v>
      </c>
      <c r="B17" s="32">
        <v>434.53</v>
      </c>
      <c r="C17" s="36">
        <v>601.01</v>
      </c>
      <c r="D17" s="36">
        <v>598.89</v>
      </c>
      <c r="E17" s="36">
        <v>630.69000000000005</v>
      </c>
      <c r="F17" s="37">
        <v>643.26</v>
      </c>
      <c r="G17" s="22">
        <f t="shared" si="2"/>
        <v>1.9930552252295008</v>
      </c>
      <c r="H17" s="31">
        <f t="shared" si="3"/>
        <v>48.035808804915668</v>
      </c>
    </row>
    <row r="18" spans="1:8" x14ac:dyDescent="0.3">
      <c r="A18" s="18" t="s">
        <v>24</v>
      </c>
      <c r="B18" s="38">
        <v>449.79</v>
      </c>
      <c r="C18" s="20">
        <v>600.01</v>
      </c>
      <c r="D18" s="20">
        <v>604.01</v>
      </c>
      <c r="E18" s="20">
        <v>646.15</v>
      </c>
      <c r="F18" s="21">
        <v>644.26</v>
      </c>
      <c r="G18" s="22">
        <f t="shared" si="2"/>
        <v>-0.29250174108178539</v>
      </c>
      <c r="H18" s="31">
        <f t="shared" si="3"/>
        <v>43.23573223059649</v>
      </c>
    </row>
    <row r="19" spans="1:8" x14ac:dyDescent="0.3">
      <c r="A19" s="18" t="s">
        <v>25</v>
      </c>
      <c r="B19" s="28" t="s">
        <v>12</v>
      </c>
      <c r="C19" s="20" t="s">
        <v>12</v>
      </c>
      <c r="D19" s="20" t="s">
        <v>12</v>
      </c>
      <c r="E19" s="20" t="s">
        <v>12</v>
      </c>
      <c r="F19" s="21" t="s">
        <v>12</v>
      </c>
      <c r="G19" s="22" t="s">
        <v>13</v>
      </c>
      <c r="H19" s="22" t="s">
        <v>13</v>
      </c>
    </row>
    <row r="20" spans="1:8" x14ac:dyDescent="0.3">
      <c r="A20" s="23" t="s">
        <v>26</v>
      </c>
      <c r="B20" s="39">
        <v>439.1</v>
      </c>
      <c r="C20" s="25">
        <v>599.08000000000004</v>
      </c>
      <c r="D20" s="25">
        <v>600.88</v>
      </c>
      <c r="E20" s="25">
        <v>636.34</v>
      </c>
      <c r="F20" s="26">
        <v>642.61</v>
      </c>
      <c r="G20" s="27">
        <f>(F20/E20-1)*100</f>
        <v>0.98532231197159259</v>
      </c>
      <c r="H20" s="27">
        <f>(F20/B20-1)*100</f>
        <v>46.347073559553628</v>
      </c>
    </row>
    <row r="21" spans="1:8" x14ac:dyDescent="0.3">
      <c r="A21" s="18" t="s">
        <v>27</v>
      </c>
      <c r="B21" s="38" t="s">
        <v>12</v>
      </c>
      <c r="C21" s="29" t="s">
        <v>12</v>
      </c>
      <c r="D21" s="29" t="s">
        <v>12</v>
      </c>
      <c r="E21" s="29" t="s">
        <v>12</v>
      </c>
      <c r="F21" s="30" t="s">
        <v>12</v>
      </c>
      <c r="G21" s="31" t="s">
        <v>13</v>
      </c>
      <c r="H21" s="31" t="s">
        <v>13</v>
      </c>
    </row>
    <row r="22" spans="1:8" x14ac:dyDescent="0.3">
      <c r="A22" s="18" t="s">
        <v>28</v>
      </c>
      <c r="B22" s="32">
        <v>368.38</v>
      </c>
      <c r="C22" s="20">
        <v>553.25</v>
      </c>
      <c r="D22" s="20">
        <v>566.24</v>
      </c>
      <c r="E22" s="20">
        <v>519.79999999999995</v>
      </c>
      <c r="F22" s="21">
        <v>517.03</v>
      </c>
      <c r="G22" s="31">
        <f t="shared" si="2"/>
        <v>-0.53289726818006589</v>
      </c>
      <c r="H22" s="31">
        <f t="shared" si="3"/>
        <v>40.352353547966757</v>
      </c>
    </row>
    <row r="23" spans="1:8" x14ac:dyDescent="0.3">
      <c r="A23" s="18" t="s">
        <v>29</v>
      </c>
      <c r="B23" s="32" t="s">
        <v>12</v>
      </c>
      <c r="C23" s="29">
        <v>584.65</v>
      </c>
      <c r="D23" s="29" t="s">
        <v>12</v>
      </c>
      <c r="E23" s="29" t="s">
        <v>12</v>
      </c>
      <c r="F23" s="30" t="s">
        <v>12</v>
      </c>
      <c r="G23" s="27" t="s">
        <v>13</v>
      </c>
      <c r="H23" s="22" t="s">
        <v>13</v>
      </c>
    </row>
    <row r="24" spans="1:8" x14ac:dyDescent="0.3">
      <c r="A24" s="23" t="s">
        <v>30</v>
      </c>
      <c r="B24" s="40">
        <v>382.24</v>
      </c>
      <c r="C24" s="41">
        <v>556.74</v>
      </c>
      <c r="D24" s="41">
        <v>565.13</v>
      </c>
      <c r="E24" s="41">
        <v>507.48</v>
      </c>
      <c r="F24" s="42">
        <v>521.30999999999995</v>
      </c>
      <c r="G24" s="27">
        <f t="shared" si="2"/>
        <v>2.725230550957658</v>
      </c>
      <c r="H24" s="43">
        <f t="shared" si="3"/>
        <v>36.382900795311834</v>
      </c>
    </row>
    <row r="25" spans="1:8" x14ac:dyDescent="0.3">
      <c r="A25" s="44" t="s">
        <v>31</v>
      </c>
      <c r="B25" s="45">
        <v>447.14</v>
      </c>
      <c r="C25" s="46">
        <v>606.75</v>
      </c>
      <c r="D25" s="46">
        <v>623.83000000000004</v>
      </c>
      <c r="E25" s="46">
        <v>655.67</v>
      </c>
      <c r="F25" s="46">
        <v>648.58000000000004</v>
      </c>
      <c r="G25" s="47">
        <f>F25/E25*100-100</f>
        <v>-1.081336648008886</v>
      </c>
      <c r="H25" s="48">
        <f>F25/B25*100-100</f>
        <v>45.050767097553347</v>
      </c>
    </row>
    <row r="26" spans="1:8" x14ac:dyDescent="0.3">
      <c r="A26" s="49" t="s">
        <v>32</v>
      </c>
      <c r="B26" s="49"/>
      <c r="C26" s="49"/>
      <c r="D26" s="49"/>
      <c r="E26" s="49"/>
      <c r="F26" s="49"/>
      <c r="G26" s="49"/>
      <c r="H26" s="49"/>
    </row>
    <row r="27" spans="1:8" x14ac:dyDescent="0.3">
      <c r="A27" s="50" t="s">
        <v>11</v>
      </c>
      <c r="B27" s="19" t="s">
        <v>12</v>
      </c>
      <c r="C27" s="15" t="s">
        <v>12</v>
      </c>
      <c r="D27" s="15" t="s">
        <v>12</v>
      </c>
      <c r="E27" s="15" t="s">
        <v>12</v>
      </c>
      <c r="F27" s="16" t="s">
        <v>12</v>
      </c>
      <c r="G27" s="22" t="s">
        <v>13</v>
      </c>
      <c r="H27" s="51" t="s">
        <v>13</v>
      </c>
    </row>
    <row r="28" spans="1:8" x14ac:dyDescent="0.3">
      <c r="A28" s="52" t="s">
        <v>14</v>
      </c>
      <c r="B28" s="19" t="s">
        <v>12</v>
      </c>
      <c r="C28" s="20">
        <v>630.08000000000004</v>
      </c>
      <c r="D28" s="20">
        <v>603.91</v>
      </c>
      <c r="E28" s="20">
        <v>641.82000000000005</v>
      </c>
      <c r="F28" s="21">
        <v>669.9</v>
      </c>
      <c r="G28" s="31">
        <f t="shared" ref="G28:G30" si="4">(F28/E28-1)*100</f>
        <v>4.3750584275965121</v>
      </c>
      <c r="H28" s="31" t="s">
        <v>13</v>
      </c>
    </row>
    <row r="29" spans="1:8" x14ac:dyDescent="0.3">
      <c r="A29" s="52" t="s">
        <v>15</v>
      </c>
      <c r="B29" s="19">
        <v>470.64</v>
      </c>
      <c r="C29" s="29">
        <v>630.16999999999996</v>
      </c>
      <c r="D29" s="29">
        <v>622.92999999999995</v>
      </c>
      <c r="E29" s="29">
        <v>619.59</v>
      </c>
      <c r="F29" s="30">
        <v>680.5</v>
      </c>
      <c r="G29" s="31">
        <f t="shared" si="4"/>
        <v>9.8306944915185888</v>
      </c>
      <c r="H29" s="31">
        <f t="shared" ref="H29:H39" si="5">(F29/B29-1)*100</f>
        <v>44.590345062043177</v>
      </c>
    </row>
    <row r="30" spans="1:8" x14ac:dyDescent="0.3">
      <c r="A30" s="23" t="s">
        <v>16</v>
      </c>
      <c r="B30" s="24">
        <v>453.93</v>
      </c>
      <c r="C30" s="27">
        <v>632.91</v>
      </c>
      <c r="D30" s="27">
        <v>610.77</v>
      </c>
      <c r="E30" s="27">
        <v>629.58000000000004</v>
      </c>
      <c r="F30" s="53">
        <v>672.71</v>
      </c>
      <c r="G30" s="43">
        <f t="shared" si="4"/>
        <v>6.8505988119063499</v>
      </c>
      <c r="H30" s="27">
        <f t="shared" si="5"/>
        <v>48.19685854647193</v>
      </c>
    </row>
    <row r="31" spans="1:8" x14ac:dyDescent="0.3">
      <c r="A31" s="18" t="s">
        <v>17</v>
      </c>
      <c r="B31" s="54" t="s">
        <v>12</v>
      </c>
      <c r="C31" s="29" t="s">
        <v>12</v>
      </c>
      <c r="D31" s="29" t="s">
        <v>12</v>
      </c>
      <c r="E31" s="29" t="s">
        <v>12</v>
      </c>
      <c r="F31" s="30" t="s">
        <v>12</v>
      </c>
      <c r="G31" s="22" t="s">
        <v>13</v>
      </c>
      <c r="H31" s="22" t="s">
        <v>13</v>
      </c>
    </row>
    <row r="32" spans="1:8" x14ac:dyDescent="0.3">
      <c r="A32" s="18" t="s">
        <v>18</v>
      </c>
      <c r="B32" s="55">
        <v>454.43</v>
      </c>
      <c r="C32" s="56">
        <v>615.73</v>
      </c>
      <c r="D32" s="56">
        <v>650.79</v>
      </c>
      <c r="E32" s="56">
        <v>649.12</v>
      </c>
      <c r="F32" s="57">
        <v>635.29</v>
      </c>
      <c r="G32" s="22">
        <f t="shared" ref="G32:G39" si="6">F32/E32*100-100</f>
        <v>-2.1305767808725733</v>
      </c>
      <c r="H32" s="22">
        <f t="shared" si="5"/>
        <v>39.799309024492203</v>
      </c>
    </row>
    <row r="33" spans="1:8" x14ac:dyDescent="0.3">
      <c r="A33" s="18" t="s">
        <v>19</v>
      </c>
      <c r="B33" s="55">
        <v>448.65</v>
      </c>
      <c r="C33" s="29">
        <v>631.29</v>
      </c>
      <c r="D33" s="29">
        <v>644.88</v>
      </c>
      <c r="E33" s="29">
        <v>615.36</v>
      </c>
      <c r="F33" s="30">
        <v>664.22</v>
      </c>
      <c r="G33" s="22">
        <f t="shared" si="6"/>
        <v>7.9400676027041186</v>
      </c>
      <c r="H33" s="22">
        <f t="shared" si="5"/>
        <v>48.048590215089739</v>
      </c>
    </row>
    <row r="34" spans="1:8" x14ac:dyDescent="0.3">
      <c r="A34" s="18" t="s">
        <v>20</v>
      </c>
      <c r="B34" s="32" t="s">
        <v>13</v>
      </c>
      <c r="C34" s="29" t="s">
        <v>12</v>
      </c>
      <c r="D34" s="29" t="s">
        <v>13</v>
      </c>
      <c r="E34" s="29" t="s">
        <v>13</v>
      </c>
      <c r="F34" s="30" t="s">
        <v>13</v>
      </c>
      <c r="G34" s="22" t="s">
        <v>13</v>
      </c>
      <c r="H34" s="22" t="s">
        <v>13</v>
      </c>
    </row>
    <row r="35" spans="1:8" x14ac:dyDescent="0.3">
      <c r="A35" s="23" t="s">
        <v>21</v>
      </c>
      <c r="B35" s="58">
        <v>449.97</v>
      </c>
      <c r="C35" s="27">
        <v>622.85</v>
      </c>
      <c r="D35" s="27">
        <v>648.48</v>
      </c>
      <c r="E35" s="27">
        <v>636.9</v>
      </c>
      <c r="F35" s="59">
        <v>641.62</v>
      </c>
      <c r="G35" s="43">
        <f t="shared" ref="G35:G36" si="7">(F35/E35-1)*100</f>
        <v>0.74108965300676566</v>
      </c>
      <c r="H35" s="27">
        <f t="shared" si="5"/>
        <v>42.591728337444714</v>
      </c>
    </row>
    <row r="36" spans="1:8" x14ac:dyDescent="0.3">
      <c r="A36" s="18" t="s">
        <v>22</v>
      </c>
      <c r="B36" s="28" t="s">
        <v>12</v>
      </c>
      <c r="C36" s="29">
        <v>557.21</v>
      </c>
      <c r="D36" s="29" t="s">
        <v>12</v>
      </c>
      <c r="E36" s="29">
        <v>615.95000000000005</v>
      </c>
      <c r="F36" s="30">
        <v>614.95000000000005</v>
      </c>
      <c r="G36" s="31">
        <f t="shared" si="7"/>
        <v>-0.16235084016559265</v>
      </c>
      <c r="H36" s="31" t="s">
        <v>13</v>
      </c>
    </row>
    <row r="37" spans="1:8" x14ac:dyDescent="0.3">
      <c r="A37" s="18" t="s">
        <v>23</v>
      </c>
      <c r="B37" s="32">
        <v>432.19</v>
      </c>
      <c r="C37" s="56">
        <v>576.11</v>
      </c>
      <c r="D37" s="56">
        <v>617.01</v>
      </c>
      <c r="E37" s="56">
        <v>624.37</v>
      </c>
      <c r="F37" s="57">
        <v>605.25</v>
      </c>
      <c r="G37" s="22">
        <f t="shared" si="6"/>
        <v>-3.0622867850793654</v>
      </c>
      <c r="H37" s="31">
        <f t="shared" si="5"/>
        <v>40.042573867974738</v>
      </c>
    </row>
    <row r="38" spans="1:8" x14ac:dyDescent="0.3">
      <c r="A38" s="18" t="s">
        <v>24</v>
      </c>
      <c r="B38" s="55">
        <v>450.7</v>
      </c>
      <c r="C38" s="56">
        <v>561.55999999999995</v>
      </c>
      <c r="D38" s="56">
        <v>597.70000000000005</v>
      </c>
      <c r="E38" s="56">
        <v>625.78</v>
      </c>
      <c r="F38" s="57">
        <v>628.45000000000005</v>
      </c>
      <c r="G38" s="22">
        <f t="shared" si="6"/>
        <v>0.42666751893638377</v>
      </c>
      <c r="H38" s="31">
        <f t="shared" si="5"/>
        <v>39.438650987353022</v>
      </c>
    </row>
    <row r="39" spans="1:8" x14ac:dyDescent="0.3">
      <c r="A39" s="23" t="s">
        <v>26</v>
      </c>
      <c r="B39" s="60">
        <v>435.98</v>
      </c>
      <c r="C39" s="34">
        <v>569.54</v>
      </c>
      <c r="D39" s="34">
        <v>616.72</v>
      </c>
      <c r="E39" s="34">
        <v>623.79999999999995</v>
      </c>
      <c r="F39" s="35">
        <v>608.73</v>
      </c>
      <c r="G39" s="27">
        <f t="shared" si="6"/>
        <v>-2.415838409746712</v>
      </c>
      <c r="H39" s="27">
        <f t="shared" si="5"/>
        <v>39.62337721913849</v>
      </c>
    </row>
    <row r="40" spans="1:8" x14ac:dyDescent="0.3">
      <c r="A40" s="18" t="s">
        <v>27</v>
      </c>
      <c r="B40" s="61" t="s">
        <v>12</v>
      </c>
      <c r="C40" s="62" t="s">
        <v>12</v>
      </c>
      <c r="D40" s="62" t="s">
        <v>12</v>
      </c>
      <c r="E40" s="62" t="s">
        <v>12</v>
      </c>
      <c r="F40" s="63">
        <v>528.1</v>
      </c>
      <c r="G40" s="22" t="s">
        <v>13</v>
      </c>
      <c r="H40" s="22" t="s">
        <v>13</v>
      </c>
    </row>
    <row r="41" spans="1:8" x14ac:dyDescent="0.3">
      <c r="A41" s="18" t="s">
        <v>28</v>
      </c>
      <c r="B41" s="61">
        <v>354.29</v>
      </c>
      <c r="C41" s="62" t="s">
        <v>12</v>
      </c>
      <c r="D41" s="64">
        <v>559.19000000000005</v>
      </c>
      <c r="E41" s="62" t="s">
        <v>12</v>
      </c>
      <c r="F41" s="65" t="s">
        <v>12</v>
      </c>
      <c r="G41" s="22" t="s">
        <v>13</v>
      </c>
      <c r="H41" s="22" t="s">
        <v>13</v>
      </c>
    </row>
    <row r="42" spans="1:8" x14ac:dyDescent="0.3">
      <c r="A42" s="18" t="s">
        <v>29</v>
      </c>
      <c r="B42" s="54" t="s">
        <v>12</v>
      </c>
      <c r="C42" s="62" t="s">
        <v>12</v>
      </c>
      <c r="D42" s="62" t="s">
        <v>12</v>
      </c>
      <c r="E42" s="62" t="s">
        <v>12</v>
      </c>
      <c r="F42" s="65" t="s">
        <v>12</v>
      </c>
      <c r="G42" s="22" t="s">
        <v>13</v>
      </c>
      <c r="H42" s="22" t="s">
        <v>13</v>
      </c>
    </row>
    <row r="43" spans="1:8" x14ac:dyDescent="0.3">
      <c r="A43" s="23" t="s">
        <v>30</v>
      </c>
      <c r="B43" s="40">
        <v>367.79</v>
      </c>
      <c r="C43" s="66" t="s">
        <v>12</v>
      </c>
      <c r="D43" s="66">
        <v>546.24</v>
      </c>
      <c r="E43" s="66">
        <v>512.84</v>
      </c>
      <c r="F43" s="67">
        <v>485.61</v>
      </c>
      <c r="G43" s="27">
        <f t="shared" ref="G43" si="8">F43/E43*100-100</f>
        <v>-5.3096482333671418</v>
      </c>
      <c r="H43" s="43">
        <f t="shared" ref="H43" si="9">(F43/B43-1)*100</f>
        <v>32.034584953370128</v>
      </c>
    </row>
    <row r="44" spans="1:8" x14ac:dyDescent="0.3">
      <c r="A44" s="68" t="s">
        <v>31</v>
      </c>
      <c r="B44" s="69">
        <v>434.89</v>
      </c>
      <c r="C44" s="70">
        <v>601.88</v>
      </c>
      <c r="D44" s="70">
        <v>623.08000000000004</v>
      </c>
      <c r="E44" s="70">
        <v>626.32000000000005</v>
      </c>
      <c r="F44" s="70">
        <v>619.23</v>
      </c>
      <c r="G44" s="71">
        <f>F44/E44*100-100</f>
        <v>-1.1320091965768313</v>
      </c>
      <c r="H44" s="48">
        <f>F44/B44*100-100</f>
        <v>42.387730230633053</v>
      </c>
    </row>
    <row r="45" spans="1:8" x14ac:dyDescent="0.3">
      <c r="A45" s="49" t="s">
        <v>33</v>
      </c>
      <c r="B45" s="49"/>
      <c r="C45" s="49"/>
      <c r="D45" s="49"/>
      <c r="E45" s="49"/>
      <c r="F45" s="49"/>
      <c r="G45" s="49"/>
      <c r="H45" s="49"/>
    </row>
    <row r="46" spans="1:8" x14ac:dyDescent="0.3">
      <c r="A46" s="52" t="s">
        <v>15</v>
      </c>
      <c r="B46" s="72">
        <v>404.9</v>
      </c>
      <c r="C46" s="73" t="s">
        <v>12</v>
      </c>
      <c r="D46" s="73" t="s">
        <v>12</v>
      </c>
      <c r="E46" s="73">
        <v>690.4</v>
      </c>
      <c r="F46" s="74" t="s">
        <v>12</v>
      </c>
      <c r="G46" s="22" t="s">
        <v>13</v>
      </c>
      <c r="H46" s="31" t="s">
        <v>13</v>
      </c>
    </row>
    <row r="47" spans="1:8" x14ac:dyDescent="0.3">
      <c r="A47" s="52" t="s">
        <v>34</v>
      </c>
      <c r="B47" s="19" t="s">
        <v>12</v>
      </c>
      <c r="C47" s="75" t="s">
        <v>12</v>
      </c>
      <c r="D47" s="75" t="s">
        <v>12</v>
      </c>
      <c r="E47" s="75">
        <v>608.39</v>
      </c>
      <c r="F47" s="76" t="s">
        <v>12</v>
      </c>
      <c r="G47" s="22" t="s">
        <v>13</v>
      </c>
      <c r="H47" s="51" t="s">
        <v>13</v>
      </c>
    </row>
    <row r="48" spans="1:8" x14ac:dyDescent="0.3">
      <c r="A48" s="77" t="s">
        <v>16</v>
      </c>
      <c r="B48" s="24">
        <v>404.43</v>
      </c>
      <c r="C48" s="75" t="s">
        <v>12</v>
      </c>
      <c r="D48" s="75" t="s">
        <v>12</v>
      </c>
      <c r="E48" s="78">
        <v>665.64</v>
      </c>
      <c r="F48" s="76" t="s">
        <v>12</v>
      </c>
      <c r="G48" s="27" t="s">
        <v>13</v>
      </c>
      <c r="H48" s="31" t="s">
        <v>13</v>
      </c>
    </row>
    <row r="49" spans="1:8" x14ac:dyDescent="0.3">
      <c r="A49" s="52" t="s">
        <v>18</v>
      </c>
      <c r="B49" s="79">
        <v>424.68</v>
      </c>
      <c r="C49" s="75">
        <v>522.22</v>
      </c>
      <c r="D49" s="75">
        <v>617.08000000000004</v>
      </c>
      <c r="E49" s="75">
        <v>607.35</v>
      </c>
      <c r="F49" s="76" t="s">
        <v>12</v>
      </c>
      <c r="G49" s="22" t="s">
        <v>13</v>
      </c>
      <c r="H49" s="51" t="s">
        <v>13</v>
      </c>
    </row>
    <row r="50" spans="1:8" x14ac:dyDescent="0.3">
      <c r="A50" s="18" t="s">
        <v>19</v>
      </c>
      <c r="B50" s="80">
        <v>408.53</v>
      </c>
      <c r="C50" s="29">
        <v>571.94000000000005</v>
      </c>
      <c r="D50" s="29">
        <v>634.66</v>
      </c>
      <c r="E50" s="29">
        <v>563.03</v>
      </c>
      <c r="F50" s="30">
        <v>590.21</v>
      </c>
      <c r="G50" s="22">
        <f>(F50/E50-1)*100</f>
        <v>4.8274514679502056</v>
      </c>
      <c r="H50" s="51">
        <f>F50/B50*100-100</f>
        <v>44.471642229456847</v>
      </c>
    </row>
    <row r="51" spans="1:8" x14ac:dyDescent="0.3">
      <c r="A51" s="18" t="s">
        <v>20</v>
      </c>
      <c r="B51" s="80">
        <v>406.17</v>
      </c>
      <c r="C51" s="29">
        <v>568.54</v>
      </c>
      <c r="D51" s="29">
        <v>577.66</v>
      </c>
      <c r="E51" s="29">
        <v>558</v>
      </c>
      <c r="F51" s="30">
        <v>595.32000000000005</v>
      </c>
      <c r="G51" s="22">
        <f>(F51/E51-1)*100</f>
        <v>6.6881720430107539</v>
      </c>
      <c r="H51" s="51">
        <f>F51/B51*100-100</f>
        <v>46.569170544353369</v>
      </c>
    </row>
    <row r="52" spans="1:8" x14ac:dyDescent="0.3">
      <c r="A52" s="18" t="s">
        <v>35</v>
      </c>
      <c r="B52" s="32" t="s">
        <v>12</v>
      </c>
      <c r="C52" s="75" t="s">
        <v>12</v>
      </c>
      <c r="D52" s="75" t="s">
        <v>12</v>
      </c>
      <c r="E52" s="75" t="s">
        <v>12</v>
      </c>
      <c r="F52" s="76">
        <v>596.59</v>
      </c>
      <c r="G52" s="22" t="s">
        <v>13</v>
      </c>
      <c r="H52" s="51" t="s">
        <v>13</v>
      </c>
    </row>
    <row r="53" spans="1:8" x14ac:dyDescent="0.3">
      <c r="A53" s="23" t="s">
        <v>21</v>
      </c>
      <c r="B53" s="24">
        <v>408.74</v>
      </c>
      <c r="C53" s="34">
        <v>566.61</v>
      </c>
      <c r="D53" s="34">
        <v>595.17999999999995</v>
      </c>
      <c r="E53" s="34">
        <v>564.88</v>
      </c>
      <c r="F53" s="35">
        <v>597.9</v>
      </c>
      <c r="G53" s="81">
        <f>F53/E53*100-100</f>
        <v>5.8454893074635379</v>
      </c>
      <c r="H53" s="81">
        <f t="shared" ref="H53:H57" si="10">F53/B53*100-100</f>
        <v>46.2788080442335</v>
      </c>
    </row>
    <row r="54" spans="1:8" x14ac:dyDescent="0.3">
      <c r="A54" s="18" t="s">
        <v>22</v>
      </c>
      <c r="B54" s="82">
        <v>355.66</v>
      </c>
      <c r="C54" s="29" t="s">
        <v>12</v>
      </c>
      <c r="D54" s="29" t="s">
        <v>12</v>
      </c>
      <c r="E54" s="29" t="s">
        <v>12</v>
      </c>
      <c r="F54" s="30" t="s">
        <v>12</v>
      </c>
      <c r="G54" s="83" t="s">
        <v>13</v>
      </c>
      <c r="H54" s="83" t="s">
        <v>13</v>
      </c>
    </row>
    <row r="55" spans="1:8" x14ac:dyDescent="0.3">
      <c r="A55" s="18" t="s">
        <v>23</v>
      </c>
      <c r="B55" s="82">
        <v>381.65</v>
      </c>
      <c r="C55" s="29">
        <v>591.12</v>
      </c>
      <c r="D55" s="29">
        <v>565.47</v>
      </c>
      <c r="E55" s="29">
        <v>586.08000000000004</v>
      </c>
      <c r="F55" s="30">
        <v>555.63</v>
      </c>
      <c r="G55" s="51">
        <f>F55/E55*100-100</f>
        <v>-5.1955364455364474</v>
      </c>
      <c r="H55" s="83">
        <f t="shared" si="10"/>
        <v>45.586270142800998</v>
      </c>
    </row>
    <row r="56" spans="1:8" x14ac:dyDescent="0.3">
      <c r="A56" s="18" t="s">
        <v>24</v>
      </c>
      <c r="B56" s="84">
        <v>406.31</v>
      </c>
      <c r="C56" s="56">
        <v>601.35</v>
      </c>
      <c r="D56" s="56">
        <v>575.62</v>
      </c>
      <c r="E56" s="56">
        <v>612.85</v>
      </c>
      <c r="F56" s="57">
        <v>599.63</v>
      </c>
      <c r="G56" s="51">
        <f>F56/E56*100-100</f>
        <v>-2.1571346985396076</v>
      </c>
      <c r="H56" s="83">
        <f t="shared" si="10"/>
        <v>47.579434421993057</v>
      </c>
    </row>
    <row r="57" spans="1:8" x14ac:dyDescent="0.3">
      <c r="A57" s="18" t="s">
        <v>25</v>
      </c>
      <c r="B57" s="82">
        <v>413.03</v>
      </c>
      <c r="C57" s="29">
        <v>580.69000000000005</v>
      </c>
      <c r="D57" s="29">
        <v>573.51</v>
      </c>
      <c r="E57" s="29">
        <v>625.61</v>
      </c>
      <c r="F57" s="30">
        <v>592.78</v>
      </c>
      <c r="G57" s="51">
        <f>F57/E57*100-100</f>
        <v>-5.2476782660123718</v>
      </c>
      <c r="H57" s="83">
        <f t="shared" si="10"/>
        <v>43.519841173764604</v>
      </c>
    </row>
    <row r="58" spans="1:8" x14ac:dyDescent="0.3">
      <c r="A58" s="18" t="s">
        <v>36</v>
      </c>
      <c r="B58" s="82">
        <v>439.02</v>
      </c>
      <c r="C58" s="29" t="s">
        <v>12</v>
      </c>
      <c r="D58" s="29" t="s">
        <v>12</v>
      </c>
      <c r="E58" s="29" t="s">
        <v>12</v>
      </c>
      <c r="F58" s="30" t="s">
        <v>12</v>
      </c>
      <c r="G58" s="51" t="s">
        <v>13</v>
      </c>
      <c r="H58" s="51" t="s">
        <v>13</v>
      </c>
    </row>
    <row r="59" spans="1:8" x14ac:dyDescent="0.3">
      <c r="A59" s="23" t="s">
        <v>26</v>
      </c>
      <c r="B59" s="85">
        <v>403.78</v>
      </c>
      <c r="C59" s="34">
        <v>594.65</v>
      </c>
      <c r="D59" s="34">
        <v>572.67999999999995</v>
      </c>
      <c r="E59" s="34">
        <v>608.49</v>
      </c>
      <c r="F59" s="35">
        <v>589.20000000000005</v>
      </c>
      <c r="G59" s="81">
        <f>F59/E59*100-100</f>
        <v>-3.1701424838534678</v>
      </c>
      <c r="H59" s="81">
        <f>F59/B59*100-100</f>
        <v>45.921046114220644</v>
      </c>
    </row>
    <row r="60" spans="1:8" x14ac:dyDescent="0.3">
      <c r="A60" s="18" t="s">
        <v>27</v>
      </c>
      <c r="B60" s="84">
        <v>326.24</v>
      </c>
      <c r="C60" s="29">
        <v>445.19</v>
      </c>
      <c r="D60" s="29">
        <v>458.57</v>
      </c>
      <c r="E60" s="29">
        <v>443.43</v>
      </c>
      <c r="F60" s="30">
        <v>462.92</v>
      </c>
      <c r="G60" s="51">
        <f>F60/E60*100-100</f>
        <v>4.3952822316938551</v>
      </c>
      <c r="H60" s="51">
        <f>F60/B60*100-100</f>
        <v>41.895537027954873</v>
      </c>
    </row>
    <row r="61" spans="1:8" x14ac:dyDescent="0.3">
      <c r="A61" s="18" t="s">
        <v>28</v>
      </c>
      <c r="B61" s="84">
        <v>341.35</v>
      </c>
      <c r="C61" s="56">
        <v>509.01</v>
      </c>
      <c r="D61" s="56">
        <v>492.44</v>
      </c>
      <c r="E61" s="56">
        <v>499.78</v>
      </c>
      <c r="F61" s="57">
        <v>491.33</v>
      </c>
      <c r="G61" s="51">
        <f>F61/E61*100-100</f>
        <v>-1.6907439273280147</v>
      </c>
      <c r="H61" s="51">
        <f>F61/B61*100-100</f>
        <v>43.937307748645082</v>
      </c>
    </row>
    <row r="62" spans="1:8" x14ac:dyDescent="0.3">
      <c r="A62" s="18" t="s">
        <v>29</v>
      </c>
      <c r="B62" s="84">
        <v>334.08</v>
      </c>
      <c r="C62" s="29">
        <v>523.49</v>
      </c>
      <c r="D62" s="29">
        <v>495.38</v>
      </c>
      <c r="E62" s="29">
        <v>519.66</v>
      </c>
      <c r="F62" s="30">
        <v>492.17</v>
      </c>
      <c r="G62" s="51">
        <f>F62/E62*100-100</f>
        <v>-5.2899973059307968</v>
      </c>
      <c r="H62" s="51">
        <f>F62/B62*100-100</f>
        <v>47.321000957854409</v>
      </c>
    </row>
    <row r="63" spans="1:8" x14ac:dyDescent="0.3">
      <c r="A63" s="23" t="s">
        <v>30</v>
      </c>
      <c r="B63" s="86">
        <v>337.12</v>
      </c>
      <c r="C63" s="87">
        <v>492.78</v>
      </c>
      <c r="D63" s="87">
        <v>481.48</v>
      </c>
      <c r="E63" s="87">
        <v>487.73</v>
      </c>
      <c r="F63" s="88">
        <v>483.81</v>
      </c>
      <c r="G63" s="81">
        <f>F63/E63*100-100</f>
        <v>-0.80372337153752937</v>
      </c>
      <c r="H63" s="81">
        <f>F63/B63*100-100</f>
        <v>43.51269577598481</v>
      </c>
    </row>
    <row r="64" spans="1:8" x14ac:dyDescent="0.3">
      <c r="A64" s="44" t="s">
        <v>31</v>
      </c>
      <c r="B64" s="89">
        <v>381.62</v>
      </c>
      <c r="C64" s="70">
        <v>555.04999999999995</v>
      </c>
      <c r="D64" s="70">
        <v>542.59</v>
      </c>
      <c r="E64" s="70">
        <v>561.84</v>
      </c>
      <c r="F64" s="70">
        <v>555.66999999999996</v>
      </c>
      <c r="G64" s="90">
        <f t="shared" ref="G64" si="11">F64/E64*100-100</f>
        <v>-1.0981774170582526</v>
      </c>
      <c r="H64" s="48">
        <f t="shared" ref="H64" si="12">F64/B64*100-100</f>
        <v>45.608196635396467</v>
      </c>
    </row>
    <row r="65" spans="1:8" x14ac:dyDescent="0.3">
      <c r="A65" s="91" t="s">
        <v>37</v>
      </c>
      <c r="B65" s="91"/>
      <c r="C65" s="91"/>
      <c r="D65" s="91"/>
      <c r="E65" s="91"/>
      <c r="F65" s="91"/>
      <c r="G65" s="91"/>
      <c r="H65" s="91"/>
    </row>
    <row r="66" spans="1:8" x14ac:dyDescent="0.3">
      <c r="A66" s="52" t="s">
        <v>14</v>
      </c>
      <c r="B66" s="32" t="s">
        <v>12</v>
      </c>
      <c r="C66" s="92" t="s">
        <v>12</v>
      </c>
      <c r="D66" s="92" t="s">
        <v>12</v>
      </c>
      <c r="E66" s="92" t="s">
        <v>12</v>
      </c>
      <c r="F66" s="93" t="s">
        <v>12</v>
      </c>
      <c r="G66" s="51" t="s">
        <v>13</v>
      </c>
      <c r="H66" s="51" t="s">
        <v>13</v>
      </c>
    </row>
    <row r="67" spans="1:8" x14ac:dyDescent="0.3">
      <c r="A67" s="52" t="s">
        <v>15</v>
      </c>
      <c r="B67" s="32">
        <v>444.25</v>
      </c>
      <c r="C67" s="75">
        <v>629.75</v>
      </c>
      <c r="D67" s="75">
        <v>649.70000000000005</v>
      </c>
      <c r="E67" s="75">
        <v>602.75</v>
      </c>
      <c r="F67" s="94">
        <v>656.41</v>
      </c>
      <c r="G67" s="51">
        <f t="shared" ref="G67" si="13">F67/E67*100-100</f>
        <v>8.9025300705101671</v>
      </c>
      <c r="H67" s="51">
        <f t="shared" ref="H67" si="14">F67/B67*100-100</f>
        <v>47.756893640967917</v>
      </c>
    </row>
    <row r="68" spans="1:8" x14ac:dyDescent="0.3">
      <c r="A68" s="52" t="s">
        <v>34</v>
      </c>
      <c r="B68" s="32" t="s">
        <v>12</v>
      </c>
      <c r="C68" s="75" t="s">
        <v>12</v>
      </c>
      <c r="D68" s="75" t="s">
        <v>12</v>
      </c>
      <c r="E68" s="75">
        <v>598.88</v>
      </c>
      <c r="F68" s="94" t="s">
        <v>12</v>
      </c>
      <c r="G68" s="83" t="s">
        <v>13</v>
      </c>
      <c r="H68" s="51" t="s">
        <v>13</v>
      </c>
    </row>
    <row r="69" spans="1:8" x14ac:dyDescent="0.3">
      <c r="A69" s="77" t="s">
        <v>16</v>
      </c>
      <c r="B69" s="33">
        <v>447.46</v>
      </c>
      <c r="C69" s="95">
        <v>611.05999999999995</v>
      </c>
      <c r="D69" s="95">
        <v>644.45000000000005</v>
      </c>
      <c r="E69" s="95">
        <v>600.73</v>
      </c>
      <c r="F69" s="96">
        <v>649.21</v>
      </c>
      <c r="G69" s="81">
        <f>F69/E69*100-100</f>
        <v>8.0701812794433465</v>
      </c>
      <c r="H69" s="97">
        <f t="shared" ref="H69" si="15">F69/B69*100-100</f>
        <v>45.087829079694274</v>
      </c>
    </row>
    <row r="70" spans="1:8" x14ac:dyDescent="0.3">
      <c r="A70" s="18" t="s">
        <v>18</v>
      </c>
      <c r="B70" s="32" t="s">
        <v>12</v>
      </c>
      <c r="C70" s="75">
        <v>533.98</v>
      </c>
      <c r="D70" s="75">
        <v>591.88</v>
      </c>
      <c r="E70" s="75" t="s">
        <v>12</v>
      </c>
      <c r="F70" s="94" t="s">
        <v>12</v>
      </c>
      <c r="G70" s="83" t="s">
        <v>13</v>
      </c>
      <c r="H70" s="83" t="s">
        <v>13</v>
      </c>
    </row>
    <row r="71" spans="1:8" x14ac:dyDescent="0.3">
      <c r="A71" s="18" t="s">
        <v>19</v>
      </c>
      <c r="B71" s="32">
        <v>437.25</v>
      </c>
      <c r="C71" s="56">
        <v>602.26</v>
      </c>
      <c r="D71" s="56">
        <v>603.61</v>
      </c>
      <c r="E71" s="56">
        <v>597.08000000000004</v>
      </c>
      <c r="F71" s="98">
        <v>634.08000000000004</v>
      </c>
      <c r="G71" s="51">
        <f t="shared" ref="G71:G81" si="16">F71/E71*100-100</f>
        <v>6.1968245461244749</v>
      </c>
      <c r="H71" s="51">
        <f>F71/B71*100-100</f>
        <v>45.015437392795889</v>
      </c>
    </row>
    <row r="72" spans="1:8" x14ac:dyDescent="0.3">
      <c r="A72" s="18" t="s">
        <v>20</v>
      </c>
      <c r="B72" s="61">
        <v>440.11</v>
      </c>
      <c r="C72" s="75">
        <v>594.14</v>
      </c>
      <c r="D72" s="75">
        <v>602.21</v>
      </c>
      <c r="E72" s="75">
        <v>597.36</v>
      </c>
      <c r="F72" s="94">
        <v>600.5</v>
      </c>
      <c r="G72" s="51">
        <f t="shared" si="16"/>
        <v>0.52564617650996581</v>
      </c>
      <c r="H72" s="51">
        <f>F72/B72*100-100</f>
        <v>36.443161936788528</v>
      </c>
    </row>
    <row r="73" spans="1:8" x14ac:dyDescent="0.3">
      <c r="A73" s="18" t="s">
        <v>35</v>
      </c>
      <c r="B73" s="32" t="s">
        <v>12</v>
      </c>
      <c r="C73" s="75" t="s">
        <v>12</v>
      </c>
      <c r="D73" s="75" t="s">
        <v>12</v>
      </c>
      <c r="E73" s="75" t="s">
        <v>13</v>
      </c>
      <c r="F73" s="94" t="s">
        <v>13</v>
      </c>
      <c r="G73" s="51" t="s">
        <v>13</v>
      </c>
      <c r="H73" s="51" t="s">
        <v>13</v>
      </c>
    </row>
    <row r="74" spans="1:8" x14ac:dyDescent="0.3">
      <c r="A74" s="23" t="s">
        <v>21</v>
      </c>
      <c r="B74" s="99">
        <v>435.44</v>
      </c>
      <c r="C74" s="34">
        <v>594.13</v>
      </c>
      <c r="D74" s="34">
        <v>602.36</v>
      </c>
      <c r="E74" s="34">
        <v>594.83000000000004</v>
      </c>
      <c r="F74" s="100">
        <v>615.74</v>
      </c>
      <c r="G74" s="81">
        <f t="shared" ref="G74" si="17">F74/E74*100-100</f>
        <v>3.51529008288081</v>
      </c>
      <c r="H74" s="81">
        <f t="shared" ref="H74:H79" si="18">F74/B74*100-100</f>
        <v>41.406393532978143</v>
      </c>
    </row>
    <row r="75" spans="1:8" x14ac:dyDescent="0.3">
      <c r="A75" s="18" t="s">
        <v>22</v>
      </c>
      <c r="B75" s="32" t="s">
        <v>13</v>
      </c>
      <c r="C75" s="75" t="s">
        <v>13</v>
      </c>
      <c r="D75" s="75" t="s">
        <v>12</v>
      </c>
      <c r="E75" s="75" t="s">
        <v>12</v>
      </c>
      <c r="F75" s="94" t="s">
        <v>13</v>
      </c>
      <c r="G75" s="81" t="s">
        <v>13</v>
      </c>
      <c r="H75" s="83" t="s">
        <v>13</v>
      </c>
    </row>
    <row r="76" spans="1:8" x14ac:dyDescent="0.3">
      <c r="A76" s="18" t="s">
        <v>23</v>
      </c>
      <c r="B76" s="32">
        <v>388.02</v>
      </c>
      <c r="C76" s="75" t="s">
        <v>12</v>
      </c>
      <c r="D76" s="75">
        <v>549.14</v>
      </c>
      <c r="E76" s="75">
        <v>583.02</v>
      </c>
      <c r="F76" s="94">
        <v>560.94000000000005</v>
      </c>
      <c r="G76" s="51">
        <f t="shared" si="16"/>
        <v>-3.7871771122774334</v>
      </c>
      <c r="H76" s="83">
        <f t="shared" si="18"/>
        <v>44.564713159115513</v>
      </c>
    </row>
    <row r="77" spans="1:8" x14ac:dyDescent="0.3">
      <c r="A77" s="18" t="s">
        <v>24</v>
      </c>
      <c r="B77" s="101">
        <v>413.3</v>
      </c>
      <c r="C77" s="56">
        <v>606.38</v>
      </c>
      <c r="D77" s="56">
        <v>565.52</v>
      </c>
      <c r="E77" s="56">
        <v>620.55999999999995</v>
      </c>
      <c r="F77" s="98">
        <v>608.41999999999996</v>
      </c>
      <c r="G77" s="51">
        <f t="shared" si="16"/>
        <v>-1.9562975377078686</v>
      </c>
      <c r="H77" s="83">
        <f t="shared" si="18"/>
        <v>47.210258891846109</v>
      </c>
    </row>
    <row r="78" spans="1:8" x14ac:dyDescent="0.3">
      <c r="A78" s="18" t="s">
        <v>25</v>
      </c>
      <c r="B78" s="61">
        <v>423.55</v>
      </c>
      <c r="C78" s="56">
        <v>666.53</v>
      </c>
      <c r="D78" s="56">
        <v>595.04999999999995</v>
      </c>
      <c r="E78" s="56">
        <v>617.24</v>
      </c>
      <c r="F78" s="98">
        <v>631.36</v>
      </c>
      <c r="G78" s="51">
        <f t="shared" si="16"/>
        <v>2.2876028773248578</v>
      </c>
      <c r="H78" s="83">
        <f t="shared" si="18"/>
        <v>49.063864951009322</v>
      </c>
    </row>
    <row r="79" spans="1:8" x14ac:dyDescent="0.3">
      <c r="A79" s="23" t="s">
        <v>26</v>
      </c>
      <c r="B79" s="60">
        <v>410.75</v>
      </c>
      <c r="C79" s="34">
        <v>619.86</v>
      </c>
      <c r="D79" s="34">
        <v>568.38</v>
      </c>
      <c r="E79" s="34">
        <v>616.09</v>
      </c>
      <c r="F79" s="100">
        <v>605.02</v>
      </c>
      <c r="G79" s="81">
        <f t="shared" si="16"/>
        <v>-1.7968154003473558</v>
      </c>
      <c r="H79" s="81">
        <f t="shared" si="18"/>
        <v>47.296409007912331</v>
      </c>
    </row>
    <row r="80" spans="1:8" x14ac:dyDescent="0.3">
      <c r="A80" s="18" t="s">
        <v>27</v>
      </c>
      <c r="B80" s="32">
        <v>268.05</v>
      </c>
      <c r="C80" s="75" t="s">
        <v>12</v>
      </c>
      <c r="D80" s="75" t="s">
        <v>12</v>
      </c>
      <c r="E80" s="75" t="s">
        <v>12</v>
      </c>
      <c r="F80" s="94" t="s">
        <v>12</v>
      </c>
      <c r="G80" s="51" t="s">
        <v>13</v>
      </c>
      <c r="H80" s="83" t="s">
        <v>13</v>
      </c>
    </row>
    <row r="81" spans="1:8" x14ac:dyDescent="0.3">
      <c r="A81" s="18" t="s">
        <v>28</v>
      </c>
      <c r="B81" s="61">
        <v>356.2</v>
      </c>
      <c r="C81" s="75">
        <v>507.28</v>
      </c>
      <c r="D81" s="75" t="s">
        <v>12</v>
      </c>
      <c r="E81" s="75">
        <v>509.74</v>
      </c>
      <c r="F81" s="94">
        <v>518.98</v>
      </c>
      <c r="G81" s="51">
        <f t="shared" si="16"/>
        <v>1.8126888217522747</v>
      </c>
      <c r="H81" s="51">
        <f>F81/B81*100-100</f>
        <v>45.699045480067383</v>
      </c>
    </row>
    <row r="82" spans="1:8" x14ac:dyDescent="0.3">
      <c r="A82" s="18" t="s">
        <v>29</v>
      </c>
      <c r="B82" s="61">
        <v>357.07</v>
      </c>
      <c r="C82" s="75">
        <v>524.51</v>
      </c>
      <c r="D82" s="75">
        <v>538.11</v>
      </c>
      <c r="E82" s="75" t="s">
        <v>12</v>
      </c>
      <c r="F82" s="94">
        <v>507.52</v>
      </c>
      <c r="G82" s="51" t="s">
        <v>13</v>
      </c>
      <c r="H82" s="51">
        <f>F82/B82*100-100</f>
        <v>42.134595457473324</v>
      </c>
    </row>
    <row r="83" spans="1:8" x14ac:dyDescent="0.3">
      <c r="A83" s="18" t="s">
        <v>38</v>
      </c>
      <c r="B83" s="32" t="s">
        <v>12</v>
      </c>
      <c r="C83" s="75" t="s">
        <v>12</v>
      </c>
      <c r="D83" s="75" t="s">
        <v>12</v>
      </c>
      <c r="E83" s="75" t="s">
        <v>12</v>
      </c>
      <c r="F83" s="94" t="s">
        <v>12</v>
      </c>
      <c r="G83" s="51" t="s">
        <v>13</v>
      </c>
      <c r="H83" s="51" t="s">
        <v>13</v>
      </c>
    </row>
    <row r="84" spans="1:8" x14ac:dyDescent="0.3">
      <c r="A84" s="23" t="s">
        <v>30</v>
      </c>
      <c r="B84" s="102">
        <v>353.06</v>
      </c>
      <c r="C84" s="78">
        <v>523.97</v>
      </c>
      <c r="D84" s="78">
        <v>523.17999999999995</v>
      </c>
      <c r="E84" s="78">
        <v>517.15</v>
      </c>
      <c r="F84" s="103">
        <v>506.48</v>
      </c>
      <c r="G84" s="81">
        <f t="shared" ref="G84" si="19">F84/E84*100-100</f>
        <v>-2.0632311708401687</v>
      </c>
      <c r="H84" s="81">
        <f t="shared" ref="H84:H85" si="20">F84/B84*100-100</f>
        <v>43.454370361978135</v>
      </c>
    </row>
    <row r="85" spans="1:8" x14ac:dyDescent="0.3">
      <c r="A85" s="104" t="s">
        <v>31</v>
      </c>
      <c r="B85" s="105">
        <v>411.92</v>
      </c>
      <c r="C85" s="106">
        <v>598.47</v>
      </c>
      <c r="D85" s="106">
        <v>581.66999999999996</v>
      </c>
      <c r="E85" s="106">
        <v>598.62</v>
      </c>
      <c r="F85" s="106">
        <v>598.1</v>
      </c>
      <c r="G85" s="107">
        <f>F85/E85*100-100</f>
        <v>-8.6866459523577078E-2</v>
      </c>
      <c r="H85" s="108">
        <f t="shared" si="20"/>
        <v>45.198096717809278</v>
      </c>
    </row>
    <row r="86" spans="1:8" x14ac:dyDescent="0.3">
      <c r="A86" s="109" t="s">
        <v>39</v>
      </c>
      <c r="B86" s="110">
        <v>406.95</v>
      </c>
      <c r="C86" s="110">
        <v>578.17999999999995</v>
      </c>
      <c r="D86" s="110">
        <v>573.12</v>
      </c>
      <c r="E86" s="110">
        <v>597.59</v>
      </c>
      <c r="F86" s="110">
        <v>586.17999999999995</v>
      </c>
      <c r="G86" s="111">
        <f>F86/E86*100-100</f>
        <v>-1.9093358322595861</v>
      </c>
      <c r="H86" s="112">
        <f>(F86/B86-1)*100</f>
        <v>44.042265634598834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13" t="s">
        <v>40</v>
      </c>
      <c r="B88" s="113"/>
      <c r="C88" s="113"/>
      <c r="D88" s="113"/>
      <c r="E88" s="113"/>
      <c r="F88" s="113"/>
      <c r="G88" s="113"/>
      <c r="H88" s="114"/>
    </row>
    <row r="89" spans="1:8" x14ac:dyDescent="0.3">
      <c r="A89" s="115" t="s">
        <v>41</v>
      </c>
      <c r="B89" s="113"/>
      <c r="C89" s="113"/>
      <c r="D89" s="113"/>
      <c r="E89" s="113"/>
      <c r="F89" s="113"/>
      <c r="G89" s="113"/>
      <c r="H89" s="114"/>
    </row>
    <row r="90" spans="1:8" x14ac:dyDescent="0.3">
      <c r="A90" s="113" t="s">
        <v>42</v>
      </c>
      <c r="B90" s="113"/>
      <c r="C90" s="113"/>
      <c r="D90" s="113"/>
      <c r="E90" s="113"/>
      <c r="F90" s="113"/>
      <c r="G90" s="113"/>
      <c r="H90" s="114"/>
    </row>
    <row r="91" spans="1:8" x14ac:dyDescent="0.3">
      <c r="A91" s="113" t="s">
        <v>43</v>
      </c>
      <c r="B91" s="113"/>
      <c r="C91" s="113"/>
      <c r="D91" s="113"/>
      <c r="E91" s="113"/>
      <c r="F91" s="113"/>
      <c r="G91" s="113"/>
      <c r="H91" s="116"/>
    </row>
    <row r="92" spans="1:8" x14ac:dyDescent="0.3">
      <c r="A92" s="117"/>
      <c r="B92" s="34"/>
      <c r="C92" s="34"/>
      <c r="D92" s="34"/>
      <c r="E92" s="34"/>
      <c r="F92" s="2"/>
      <c r="G92" s="2"/>
      <c r="H92" s="2"/>
    </row>
    <row r="93" spans="1:8" x14ac:dyDescent="0.3">
      <c r="A93" s="117"/>
      <c r="B93" s="34"/>
      <c r="C93" s="34"/>
      <c r="D93" s="34"/>
      <c r="E93" s="34"/>
      <c r="F93" s="2"/>
      <c r="G93" s="2"/>
      <c r="H93" s="2"/>
    </row>
    <row r="94" spans="1:8" x14ac:dyDescent="0.3">
      <c r="A94" s="113"/>
      <c r="B94" s="118"/>
      <c r="C94" s="118"/>
      <c r="D94" s="118"/>
      <c r="E94" s="118"/>
      <c r="F94" s="119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19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2025-12-10T10:31:10Z</dcterms:created>
  <dcterms:modified xsi:type="dcterms:W3CDTF">2025-12-10T10:31:28Z</dcterms:modified>
</cp:coreProperties>
</file>