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D271FD86-F336-4EA3-9E14-F6D3CD93CA10}" xr6:coauthVersionLast="47" xr6:coauthVersionMax="47" xr10:uidLastSave="{00000000-0000-0000-0000-000000000000}"/>
  <bookViews>
    <workbookView xWindow="15150" yWindow="945" windowWidth="13620" windowHeight="15435" xr2:uid="{754D84F3-62B6-4638-B7B4-DF20597D9606}"/>
  </bookViews>
  <sheets>
    <sheet name="42_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K22" i="1"/>
  <c r="N21" i="1"/>
  <c r="M21" i="1"/>
  <c r="L21" i="1"/>
  <c r="K21" i="1"/>
  <c r="N20" i="1"/>
  <c r="M20" i="1"/>
  <c r="L20" i="1"/>
  <c r="K20" i="1"/>
  <c r="M19" i="1"/>
  <c r="K19" i="1"/>
  <c r="N18" i="1"/>
  <c r="M18" i="1"/>
  <c r="L18" i="1"/>
  <c r="K18" i="1"/>
  <c r="M17" i="1"/>
  <c r="K17" i="1"/>
  <c r="K16" i="1"/>
  <c r="M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<sst xmlns="http://schemas.openxmlformats.org/spreadsheetml/2006/main" count="69" uniqueCount="37">
  <si>
    <t xml:space="preserve">Grūdų  ir aliejinių augalų sėklų  supirkimo kiekių suvestinė ataskaita (2025 m. 42 – 44  sav.) pagal GS-1*, t </t>
  </si>
  <si>
    <t xml:space="preserve">                      Data
Grūdai</t>
  </si>
  <si>
    <t>Pokytis, %</t>
  </si>
  <si>
    <t>44 sav.  (10 28– 11 03)</t>
  </si>
  <si>
    <t>42  sav.  (10 13– 19)</t>
  </si>
  <si>
    <t>43  sav.  (10 20– 26)</t>
  </si>
  <si>
    <t>44  sav.  (10 27– 11 02)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</si>
  <si>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</si>
  <si>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</si>
  <si>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</si>
  <si>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</si>
  <si>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</si>
  <si>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</si>
  <si>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</si>
  <si>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</si>
  <si>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</si>
  <si>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</si>
  <si>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</si>
  <si>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</si>
  <si>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</si>
  <si>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</si>
  <si>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</si>
  <si>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</si>
  <si>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</si>
  <si>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</si>
  <si>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</si>
  <si>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</si>
  <si>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</si>
  <si>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</si>
  <si>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</si>
  <si>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</si>
  <si>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</si>
  <si>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2025 m. 44 savaitę su 43 savaite</t>
  </si>
  <si>
    <t>*** lyginant 2025 m. 44 savaitę su 2024 m. 44 savaite</t>
  </si>
  <si>
    <t>Pastaba: grūdų bei aliejinių augalų sėklų 42 ir 43 savaičių supirkimo kiekiai patikslinti  2025-11-06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</si>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</sst>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4" fillId="0" borderId="0" xfId="0" applyNumberFormat="1" applyFont="1" applyAlignment="1">
      <alignment horizontal="lef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8" xfId="0" applyNumberFormat="1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1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left" vertical="center"/>
    </xf>
    <xf numFmtId="4" fontId="5" fillId="3" borderId="27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8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0" fillId="0" borderId="28" xfId="0" applyBorder="1"/>
    <xf numFmtId="0" fontId="0" fillId="0" borderId="28" xfId="0" applyBorder="1" applyAlignment="1">
      <alignment vertical="center"/>
    </xf>
    <xf numFmtId="0" fontId="3" fillId="0" borderId="28" xfId="0" applyFont="1" applyBorder="1" applyAlignment="1">
      <alignment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70A79529-1E3C-414E-A67F-02C000F8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136AEFBD-5908-4C1C-8714-DC5E03A64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F5A6CB1-3CF3-4E6F-B16D-2BC092FED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E4E5109-8B79-4FDD-84A3-0F52A704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C5876D7B-84F2-472B-B341-973068F6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C8E709DB-3CF9-463B-ABC7-F0F1706E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67943918-18C9-461B-8B21-B920241F3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4505D72-5F50-4736-9B17-E36D98CA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86CAF599-75A2-4181-8E08-863241B2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8273B44F-D622-4803-B8D1-584466AAF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6719D816-6026-42C1-A7B9-79B0ECF8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129130D-3E10-48E0-A432-4DA37B929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1AF73887-A32E-45C1-9E06-0D372654D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7287773-FAAC-43BD-996C-FC4A4ED1A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081EDC50-CD2C-4CBD-80F3-30367DDC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2000ADD3-180C-4B4D-83AE-304A3283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21CD380-02B7-45F5-95CD-FEE135376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E5CDBCE-EB3D-4B88-B86F-4FFB6DFD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D9B7D19A-9072-4B4A-8C12-EE2DFDCC2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4F04C7CF-4D9F-4F8C-963D-04DAD75E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89410210-0A66-4CD2-A2B2-2792F8CC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38911DC9-6BBB-4FC9-9365-4D61146BE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9D80B47-490F-4AE3-B7A0-8DDB7A842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05CBF47F-0589-4FDC-8804-393C7A95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388996FE-CFBD-42C4-8B2A-F2C676939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C383367F-F7CE-447C-B697-CB0A8D6D5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95AEDAF3-FA5D-40AB-907D-F0264BE96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1AEA2004-2A0C-4B92-B4A7-73EDB9DA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1086BE13-18C8-4D99-806F-09358B9DD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6BBE7C2E-D3D3-4081-850D-37DF176FA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0E2E2A92-6655-46EA-AE07-A66688EAD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CE86AB6F-8016-458C-BCEA-AADC9C67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3F50A2BA-BFE3-4663-A9A5-B171E099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C1B9E554-0E74-4D8C-8AC6-0E5D7E426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4772A614-0B8B-41B0-AC47-462D4C795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A2D70702-7D7F-4A95-89EF-D4D10585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852F8863-E917-4398-BE6D-02466AF99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F7807571-7B0F-4AF9-B9DC-EE0A9BE79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F71479B-ABA4-4A11-9A14-8ACEE647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B3E32E00-7AC2-4F77-8526-1BC5773A5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A1E305D5-1A26-4604-9E84-4A0B52C4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6484770F-E4BC-4CAF-9CF7-C08A21164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22AF739E-A566-4645-AFE4-BCF36CF5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A5E377E8-95C8-41AA-A679-EEBE8BA6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C8B0D793-7F63-46D8-A995-EB05767DE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0AF67D50-C9F3-4C7F-9872-3DD0F6719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E16556A0-3F1E-4A94-BA6A-4C45064F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0B73CEAB-C6A6-4697-8A6C-655C2E4ED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4B5211E-5E7A-4830-91A6-4ED8D8290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FF5619A-94CE-410F-8975-8C8DB77A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768ACFF9-19FE-47CE-B860-72EA3B77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B9AC9682-99D9-4CA7-A629-404B17CD3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0B5D0300-C0F3-4F60-BA2A-195BFBF3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4B729EE7-10B6-421E-BFDC-AEB14E2A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332E8E31-B263-4A22-A689-04B6FD61B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154F7245-D09E-4AD8-B071-E65EE06E1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A6A5981B-ECE8-4901-A027-33F85938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9DD1022D-3DD4-495B-9596-293FE05F6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C570FFF9-9C2E-4ADC-83A3-247A3C1E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1B434F4B-3B6C-4563-B035-BF96E8DEE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F8E955F9-EB73-418B-BC41-C64B64C8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7D89D09-5DFB-4E6A-B3CC-2E6B73AAF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2AC60272-B3DD-46E9-A1EA-461F33BDD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C130C3C-6ED6-4FA2-ACC5-0A549857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6D5F558-02A7-4950-A0C3-BD62BE74E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2EBCC146-F157-4094-B106-BD1D20996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44F2143C-B151-4095-BED6-1AE0C74C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3B98D7FE-8F8B-4C58-8499-4B7B0186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393BD90A-EE9D-426D-ADE8-992C1655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8D3AB83B-3392-40B1-AF91-96661EBB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D83C262A-E153-41D9-B2C5-2B4681FFF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CD196178-4A0E-41B8-ADA8-E66B1502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53DFE818-4597-4687-9E30-5D87DE958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1ED8929D-0F29-4FEA-B654-365B989E8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CD6551D4-5272-4F18-8638-5BF53D32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7E90FB79-98E2-4C64-A38E-AE0B05A67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1034A18B-9FA0-4778-A70F-84C001B1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C4D11B58-366F-4E0D-87C8-24B2854C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898753E0-3335-4E5F-9F47-41B723DE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CC065BD6-A979-4D48-93DB-681C1AEB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57F69455-0CDC-4328-8BAC-F30D3DB85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EFB5D8B7-D926-4A5D-822F-C384F74CC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A9ACE8C3-0CC0-4C4C-A1A2-58095A276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96154148-EAEE-41EB-8001-26B846A94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B111F00F-72A5-482A-9EE0-9D54BB5A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ACB86261-EF46-4814-9EC7-6E6DCA5B2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BEC1A1F1-9E23-47A1-95E3-20B188F98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771710A9-D431-409F-846D-D15DA136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47DC6A3D-AF27-441B-B34F-FEB84D8D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6FFABA90-CE4B-4E7C-8689-B9F1A5D3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A09E98A8-F5D0-495E-A449-20DB8ACD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280801C6-8E51-407A-B329-47E82AB8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7CC93388-9D19-497A-8C94-21D812D3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46D13711-AE6B-402B-BFAA-C3D155528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90BCE5C5-3A6E-4EF5-BEF8-6EEF3F777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2C9A70A3-9CE6-450F-B90C-0ECDA7B91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205193B5-E09C-4B8A-A1CE-C0EE6C163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37D82251-F668-43B1-9D0B-BE746008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854EBC9B-A6E1-4498-86DF-286B72F0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F1DD251A-76C6-4295-9B75-43EC7C83D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4E883679-CBE2-4E66-8CDA-26AFAB76B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4EDFD450-7A9C-4AB9-9554-F058ABC1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9E566C43-A229-4C20-B6E5-E0B50242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50FEB57E-ED66-4649-92EA-CF680C3C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4BFAB445-FABF-40CC-A156-440BD75C4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90804175-F85C-4E13-B15F-7FCE3841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E7458D7-EA66-4A3E-8373-BDDFDAC9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3ECECB68-630F-4A46-B3E5-8BA174A1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78D92D3-01C9-49F1-916A-A7ED0D01E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AE991053-3759-430F-918D-09EB511CD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DB249411-D5F4-421E-B97D-29EBFE5E2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BA251A7A-25E9-4012-8FFA-41341301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8697A87C-1D3F-40DE-AFF3-276A685A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844372E8-E1D5-4CE4-B8E6-EF51104C6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C7D2D6E6-99CD-43CE-8EDA-B6499D25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57A43B92-DF5D-4B54-A9DB-0C0A3C67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56D8F34F-D937-402E-8752-F0CFC50E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63517F19-A6CD-4F51-965D-EA035148C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1F1D7673-E671-45E7-A032-971517F3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D80F7802-5A7F-4560-934F-59008166F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035D0699-AC63-418B-A37C-C695167B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1F4C2434-303E-4178-B23F-D50EF60A0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2EB2AB9D-A70B-4AD0-9DE6-15B9D8D22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FB6509C2-F764-4192-9415-DC5D4842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18ED4C35-E798-4CD6-8B92-5ED0631EB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EF8784D-1E43-491A-9E5E-7C2BD610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B6E69C5E-7185-4AC3-AF83-0FD41A585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DBAEAF1-16A6-454E-898E-311C71DD6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A45577AF-57B2-4CF1-A738-B6537B3D7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CAEC82D-9C3F-4692-9537-77C91EFFF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6C5DAF7E-F61D-4014-8571-ACA95E49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6195E2FC-309B-4323-8717-BCF2DC11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9F7F6540-1BBE-4982-980F-31DB510D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60BD8C4A-CE4B-46D9-8772-7A2BCB73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CEA2E12F-6264-4441-891B-AA21D27A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5224B014-F318-4FF9-9870-FB9EFA79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DDE23DDB-D986-429C-90AA-CD7085A05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A8D3DA71-094F-4B81-9F18-3ADB54D3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F6FA2E5A-BD42-4C2C-9D5B-A7A9CC923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039E7AB-C5D5-4237-AC0E-A7AC2CAD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15AE1C3F-AADC-4EA2-96C8-B813296B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F5FA32DB-1A1C-4B5A-8087-6789C695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D93175A6-F8F2-4530-A080-C342739D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44E377A6-A0C3-4D8C-9031-3DE9543A5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CBEAE5C5-06CA-4BF2-83D7-101B991E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A2A474A4-5FB4-46EF-B48C-3621BB7BE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E5146CDC-764C-4AF0-8655-853EB5B8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8F9820DE-2843-42CB-B2D4-E936F96A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C96763F7-8D2D-4881-9663-EB1B833E8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5CC87AF0-C6AD-4F49-8BFA-0EA85686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77AD0D3F-7532-4FB6-ACF5-F9C243565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D5346FD0-E8DA-4070-8848-F5865FF6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668EF632-2AFD-4AA7-910D-637B54E8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7AE9C716-423C-4B9B-B246-0626F707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8D3B5A76-7C69-4981-8F97-D7522FABF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2F7BDC2-D7DE-4558-888D-07D37C457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34119C86-CFF6-4750-B386-86037583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1BB5C953-ED88-41A3-8AEE-4D30E7AC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5DD86088-07F5-435D-9111-583D282C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6B00589E-D0F6-40A2-A07C-E7B6B2C37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25E0627D-5CA8-44C0-A4ED-3AE8D357F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9457C16E-4A91-4B0A-AB5C-57E7D97F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E4365C32-0896-4E28-9757-65C650D4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31494558-F375-4943-87F7-7DBD76E2B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C1CF92AA-99EA-4DDB-83F3-3B8D02343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DD5736A7-2CFF-475A-8DBD-7C41C88B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0CCACB27-75BA-4138-8D2F-CE43C3EE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064C4887-C119-46B8-99AD-F2356766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C773951F-0714-4E5E-9BF9-1EFA40F8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BBDE71D1-CC62-42F5-B8AD-429E856AD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E0F8D04C-DF86-4A7C-92E4-8D460E243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C889A51D-1F6C-4ADA-A5A7-7CB16A3A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1B0E8288-0261-4F42-9FBE-746612F4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C5DFAFCB-5CE9-4706-849A-13ED7542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AA447329-9ECD-4CFF-AB18-35C1E4A0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42BDBEC9-EA4B-43B1-A5E4-2B1DC409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37B7B23F-00C3-44D1-8BD0-2102DF21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1B78CA57-1926-4DA5-BD3A-E47F65B4B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9C88D5CC-0F4B-400D-9B6D-CB84CFA11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217F4C35-D1D4-4CEF-B464-206AAB0E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6924B981-CFE2-4BD9-8FE4-7FDE1665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453015F0-15B4-4355-A742-0077C8EAA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62DC14C1-5410-4371-8DD6-58CFB1E49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E138675-9F1A-4D67-AD0F-4CB4085F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7D79C96C-9090-4C4A-B9BA-184271BB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8E3DF4A0-0315-48FA-9F93-819C0FA1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100D393E-D9BC-487D-A9F4-A798E903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C1E0B75B-06B1-4FC0-BE70-C8DEBCD42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6E98F623-9012-4C76-8582-41E2F211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5ACA3CC6-14DB-475B-B1C1-8BA9A6DB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D157E5CB-67C4-4E83-BF61-E2C1AAAC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114C0761-5EFA-4E4C-9D13-462113FB2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56ED936-5B2F-4465-99D8-2B0480F27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201E36AF-6B6E-415F-8B56-8FDA5AFFC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051AFC14-A61E-47A6-9C9B-2066F8C43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4029BFA-5DEE-42A6-AD55-2F071824D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B91DF5A4-5FBD-4A10-8580-5C729ED0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C53D0103-FBE7-43A4-9A0A-F3AB83AB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3C80432A-9337-48AF-AC7F-3FC7BA9E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40C76866-1966-41AD-92D1-17E8968E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09A6DEF8-27C5-4DCD-B0E9-398445C5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65F1B97E-B399-4528-B57F-3F7BBC78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BA8C1617-4D07-45E5-A9C9-C2709BAD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10474A53-1AEC-4AFF-837B-F7197F33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DCB02AD6-5A34-4583-9D4B-FC956DAE9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BB211859-233D-4B44-A6DA-47BE659C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05C0721D-CF02-4E7E-B202-B4B2A6EB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E5F90420-D83F-4B90-A939-FF5DF0D9B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7254B664-ECAA-421A-9DA7-7E6326F2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CB3230CA-1B04-40FE-807F-BA6C9B0E1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E71E6E0E-FECE-41F6-9BF0-CDE3E0459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6122F710-9463-4545-A542-0813C192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DDAD297F-B581-4CD5-BCE6-B406CA31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DCA177B-6F2A-4C02-A3F9-99A21742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1E91B85F-CA3C-4ADC-85BB-A6499AE7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AB633992-BB99-4C3F-AD52-FA6B5835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3B596FC2-D0F3-4A91-A64E-ADBF8E29A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BDD5E3CF-B168-4DBC-B32E-9AEF05312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AA119CB5-9E43-48CA-916B-9E7B9DC5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2D90BED1-F809-42A9-8725-84A7F053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B1FB49D2-F5EC-4D7D-876D-BEB7AAEA1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78ED07D9-3A9F-4DE3-83A5-CE0536C2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012C5FDD-1E52-438C-B676-7BFD5DDD0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3BAD42FD-6D6E-464E-8C3D-A14AE063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7D65277E-16C2-4704-A1AF-4503692EC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D9AB2014-33C8-4E19-990F-E3B09740F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9DB25066-B6FB-4FF0-9F01-80B9724FF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2674FB79-B949-485D-ACDE-9EC94E57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7C32B722-C0B5-4211-B40F-B5EEABF5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8EBE2B7A-5EF7-4E47-91D7-A76A9FB92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FD037CC9-C15B-4986-B31C-1CFE4A940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F1BE81BD-A1EC-4A97-AF80-5E88167C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55074809-C89B-4B96-B541-5AB1C838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1761898D-77EE-4615-ACB2-D68291E2F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43AD01EE-342F-4AB6-88D1-BEDE2DC3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26183A7E-8144-4380-A0A2-AE7FE9A28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03B33F18-A054-4291-B421-51052AA8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96A312AB-ED75-45CB-A124-F3EC961C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BB5C0FF7-2763-4E4A-8A42-1A06B8FC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5AE18DE9-73A8-43FD-823A-3B819753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130C2EC2-5084-45E5-9FC1-D3B370DB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69F50F47-96E1-48AA-B6A9-E532260C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1BFF9823-5FC0-4D12-B76E-8C2070271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D669FB58-BFC7-4F55-94A7-AB67085D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71ED928C-4740-4301-B68E-D981B18E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F44C8B3B-C40C-43E1-BEB6-3DA099C9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70113541-A6CA-42A5-A572-F8EB218D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93AB9C8B-3F68-4CAF-ABD4-BCD8E0AE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4A9BE540-E833-48AF-810E-7E925E85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5DA0DE44-8B1A-4C93-AB46-8AFC75816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786F95CF-4A29-4436-86AF-A9830260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D95523C8-1754-4B4E-83B0-A33A67059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58098A34-49F4-4221-9A5D-B42E618B8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6C4026F-FAD5-442A-933F-B968F4BF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E6AA1BF0-0074-4BE8-8B5F-A23F6582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FAC1C804-FE37-4F9D-BB12-32B2BBBE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CC16401F-5019-47F6-BECC-EE1129F5C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2245422A-A5EF-4B90-9460-2A525C90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E9448DCE-8947-4904-B523-F07507C04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ED8FF820-9F32-48AD-9586-BBC1B4CB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001F53B2-26C5-4C86-BD2A-6A9FB8DCA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6010800E-349B-4222-893F-92A20115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3CB39E29-7F2F-4D91-8372-6B1A295C7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62F9ED9-6C43-4B43-A80F-37A09172A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B6D1A5FD-7489-4151-BABE-CEAE031D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22445657-6B9C-4656-B1C0-469184F4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B80D5D20-C29D-42EC-AE55-D145DCCB4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CD29C110-1301-42C1-9CD5-3A50BEC9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286BFA41-E1B9-47A7-8870-10FF839E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B33ACF85-CC36-4971-B2F6-987B28EC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4555C2B3-9FB2-496D-A726-BBF3419E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8FDC9B19-1DC0-4716-B064-8C4AEBD6F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30F2188C-A845-4037-B058-D4AB11EE9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07BE3D18-FB64-4FB1-B76D-A0EF811EE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6A9AAD00-0ACA-4606-AD95-15204D64F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0BFD7912-C6B0-48E6-BF00-162ED23C2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24D56BC1-95AF-4485-A12B-0B4A0722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E03B5A69-E262-47E0-B77D-B1DD6D24D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2626ED49-45C6-41CC-A2FB-151715DF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0E667F79-9DE9-4E81-8814-F83FD2CE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69F7166D-373E-4DAF-BBB1-7F0990E6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ED52B6FB-DF34-40BF-96F7-73AEE5ED9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C1373153-6FFD-4983-A558-2D497C9A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1C1900F3-6DBD-4C9A-950C-529D83255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61CEDA73-0CC3-4FF8-BE02-F20BAB8F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34B81802-90A7-48C3-89B9-84CF43A7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3D6442D9-F06A-44CF-8EE2-83AB85B94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448F1651-69D5-4B93-BEAC-AFAE7EE6C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37056880-5EFC-44D0-8524-6885F24F0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C30DCB69-067A-4E85-BD5B-A19D21B5A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77E1F443-5AE8-4F3B-96AE-AD3310E7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EA0611FD-5432-4D5B-9729-283F3814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48121A5D-49C6-4A03-88F5-DEB0B7DD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43BCBD61-0548-4355-90E9-0DEEBC3B8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8DBC6F1E-1EC0-47E9-90DB-D83DDFDBD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8F9A3A1A-FFA9-4934-95AD-B069F3548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7B471657-15F1-473E-A411-F185DD0C0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3E32AEF7-5FE7-445C-A34D-FF459A46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C830E043-8192-4E8F-9B4D-E9EA441D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5357921E-060A-4637-8E24-C30F16B8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C1EC600B-609D-459A-A51B-773B1B47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8ED43B03-759E-46B7-9829-AC40B9F30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9C8094A0-04D4-4C6D-8A75-877775D9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A9A2BD8F-889F-497F-B584-B7C270B1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151D9522-47AA-49E9-9F58-C0296197D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CFD09150-4900-4AD1-BDB2-872AD679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07A61B23-75C8-4224-96EF-05D47C47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6E91EA21-E9AD-4EFD-81A7-36792BD42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95920059-5894-4928-B52A-9DD88E09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785C0088-ACEE-4FB3-ADC1-B75E1411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A091107C-05BF-4986-9F13-C8DF4066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88C1FFA6-9A8F-4F53-9985-47C7E790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8221518B-C693-439B-8ECE-AB110506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5F6C39CE-A380-45B3-916A-8550F5DF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C5BAE1EB-13F2-4911-9647-9D55A04BD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F71312E6-698B-4A4E-BC86-FB97835CD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867380CB-8B35-4FF6-88C9-A0887897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A2C2AAA6-E047-4F3B-887A-AD2D7D1D9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8312DF95-A16E-4D3C-8407-7D57C9431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EC0B8D3B-7AC7-401F-975A-5EE90AAD8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FB0F8B44-DAA1-485B-9907-84F20B0B3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FB011F42-D4B5-4B2E-B91D-6C00BCFA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1DA604F9-2309-4AEE-AF60-2C37CA85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BDD8CD4E-73F7-4076-9868-6D1277BD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922E1F63-1066-4AC7-BA62-57FB68DA7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5C98F937-1144-4ED6-BBB3-1194CC9C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6B64754D-B143-421B-BFCB-9A676996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C9EBEAC2-4599-44DE-8B68-FF312C64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61023095-A1CC-4CD9-8EA8-4D042771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2C88B921-D2D7-4B13-B03E-EB8C07BC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533EA3CA-C7B4-4336-88AD-F82C3237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B8B5C952-2C28-4559-8A5A-30F1BCB5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8D7B965B-4CF4-434D-8569-236C9842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8871B5BB-B048-4286-B5EC-7F9138F8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7D4B6180-0899-46E6-B847-9C92F66B0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40773B30-B311-4F0B-8FD1-8DC47C8D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C1B3F424-8D48-41F9-917E-2E858989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ED7A21EE-0BF8-4610-8734-B7B166FDB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A5511DF9-FB0C-4FD1-A202-99E292AD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7075FDFC-51F3-4CAE-A60E-B7E720254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66214FF6-5F04-4663-9740-5626AE9E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ECA9B503-42F4-4AD5-AAFD-97CD7EAC4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197CD003-2D2C-449F-AB30-260D0B7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F46EB57C-CAF0-48E9-9979-4D17E833A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BE2FA47D-D2D3-4A5D-8BCC-A4072AE9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0A607D3F-53D2-44A3-B280-9BF790059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4966F879-48A4-4452-94A8-E2ADFE0E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1892EFAD-E47A-4CA3-8F53-1AC94AF90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E74CA9D-0E15-47F5-AD31-5029EB2C8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1D170FD8-F902-485A-90C6-459664A63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4A9A076D-4C6B-4AEB-9E62-84DFC758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97FC8261-0697-4BAB-AF58-F4614E489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673B23B-0ADF-4CB8-BB61-0D2BF2C4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77EAB927-4424-4E42-99EA-D18B2C76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E512DE36-2AFF-4C41-8953-4C3045AD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0D52AF52-A35C-466B-85F2-BB83FA72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85EBC26B-78CA-44B5-AEF7-6F2BF3E3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06FC4054-4F34-4ED5-B00D-1542AB4B5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04344A77-D695-49E0-9089-A2CDAE53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CAEA5BD-9026-43BC-8268-85A945B58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0B2C79E-F70F-412B-A645-C51CC6CA5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A4BC1E0A-49BC-47FF-833A-FF3D26899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30B62DB-B10F-443B-B292-88823EEB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F99C717A-7BDF-46E3-972A-2D7E8AA2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E4AA3A86-617C-4C01-BF51-37908554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A757C5F5-0C90-4D45-AAC0-1EE7C7F73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C98DB14F-AF64-40D1-AE13-E53172D32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011DDFFA-98A3-431E-959D-1307FCD8C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305FFBB1-F19C-4C27-A2E3-C9E03467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37686089-1975-4BE0-8639-F23FC3A0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AE52409-4452-47AD-8735-9B4E33FD7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54B3820A-75F2-4CED-A541-EB964C25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1070C42E-C0BC-4191-8176-4B1697CD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767D2BF1-5DAB-4558-9A30-854901E00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87693529-16A5-46F3-9126-727CEE1A6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B01FD3D2-E485-4CC0-9394-81063159A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E1BFAD38-8570-43F2-A415-A2F4744E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933866BF-8E22-4D1A-BA5C-14914F465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6A72FA3B-1A29-4919-B1B1-CB6A22648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6ECA3010-17B1-4886-8EE7-77910BC9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214A69EF-978D-4B01-A898-06302D07A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8998C4D1-B6F5-45B4-A5E1-1FAF9BBA8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7036F4A3-E345-4D26-B284-23B5D366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5C3FB10D-147B-4B12-A0AC-60306DAE1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78D51C0F-C1F6-480C-A964-9C5CABFB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298AA6FB-DADC-46BB-BCE0-896E6169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4AD75473-7C77-45E1-9327-01D380D6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24D95CFA-E12D-48A5-B5D4-6A890DEC6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01FA7239-0F52-4511-85D2-39D6E537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CD371279-2D15-4300-870A-BA47FBAA5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AB6141D2-7334-4321-B6F5-2146F7D9F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10CA7C7E-0D82-49EF-9ADF-8D931E609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C6371FAF-0053-44B6-942B-2F25D077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06253766-B13E-48FB-A0A8-DE8E5652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EFA10852-82DC-46B2-8C17-9FB2EDA0F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DE4A1698-759F-4E72-8A76-152F77C78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897DBD2C-0ADA-4797-A7BD-68EDEE50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F016E8CD-4F6D-4598-A18F-309403D9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C00D2E15-8A61-43BC-AB96-A0B350FE2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960E05E3-8F66-419E-BC6B-8D1F481D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CAA8F278-3B94-4889-8873-FCFFF5BBF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8429E5C8-F63B-438D-83AD-BD80F134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C6EB42F3-0CF6-446B-A746-0BD83888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E34FAFC7-027F-4236-A5B5-BA25D4DC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FCAEED53-2DBE-4A2A-BABB-1947221F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CFF776BA-29FA-40F2-96D2-AB48CB1C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70AAECDC-3DC2-414B-B86D-0B368DFAE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E3D5619F-5B78-45DC-8AA2-F55A5C39E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32738E4A-8945-48C8-B1E2-E4CDB4812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2A7B276B-F4B0-46D5-AFC2-147A06C0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3E493FF2-7EA8-4BBC-8753-6833C2F85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631812DB-965C-4CB4-AEC5-B5B5535F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3AEA1AF8-619C-4102-979B-A6CCA783D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7334470C-DD04-4E1F-9974-F17D828B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6769D833-6ED9-40D8-B716-E09394C30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596D0ECA-2556-444C-8AAD-2083EDFF4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EF246AF1-D982-46AE-984F-6425CE1A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29589EDB-1601-4379-98DD-00314A798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F8EAA90A-8422-46D4-ADE9-B37665CBA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78AB969C-D6EB-4622-B09E-F4828437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82842DD7-3B4A-44C1-9F5A-6FC4CCCEC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0491B64-D5C4-4740-A354-5B7B21A5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86AECBC8-E3CC-47FD-82DD-3B730AD0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2CD0FA51-EB4C-48D9-9B78-5E02791B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D30ABBFF-D94A-45A9-B785-BAB7C4C7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DA1E74BF-6E47-4278-BB6D-2E943F69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9247AFC2-9C44-42D7-82B9-322F1231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86F93761-8EAB-456B-9321-82D32D79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91F19BA0-B2B1-4B96-B51B-1ADE33E6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1A59EDBE-9EDF-4911-A6AE-0DF79B9A0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ECB37B2-BA2B-4244-ADE8-ADBA51F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55DD8E53-2E18-4308-91C9-69DEBFD7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D0EACF25-7C65-4495-984F-D52768EC4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B5ECFF3C-80BA-4F8F-9724-8F62246DD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1349FE9-EAC6-4496-A5B6-AB9387FA4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DBF717AD-8855-4F4D-B5E8-E927F82E2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FC981368-90B6-4ACD-B081-629EA8B7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5FAFA73C-041B-4947-8BE3-364318D3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DA1F4F19-3E40-4A95-B9CD-7EA5FA28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97D7FF34-5233-44FB-B0D2-04342B751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6C372AA0-050B-4D47-BC48-2273B1BB2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35289531-59DD-4043-887D-4E77CA255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6B862FC-E3B7-4A35-9694-6F81D8AEB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F6FDBC1B-F7FD-4FE7-870E-CFE320EA2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85443FC-7F89-424D-9077-695AE79B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99006C3C-4E62-429F-BAC3-FEB690800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1F025CAD-653D-4FF5-BB2E-BA87E05A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E0EEDB08-37FA-4406-811B-0239A496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A15073F1-9718-4E6D-9EA8-B0F4F904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18B38A4F-2DE6-488C-89BB-DF3342178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69CA061-658C-4815-91EA-188279C0D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D941AED3-4C97-4FEE-9776-EB93441B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D9ED56C5-A2AB-4A6A-9991-19BCEA4D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D3F74477-4B3F-4DE1-97A9-F563AEA8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B764DE9B-3A41-4514-B699-013A208B6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0BBEE800-92F8-40FF-A232-F2C35504D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EB234AF3-2673-4C5D-9E28-DCF6FC0F8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C7A921F1-74B5-41A6-9653-58EDBC222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5B5E9698-27E0-4646-ADC0-417ACFAA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972A1453-AADF-4D91-B752-C33497EB0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A061CED-9CE4-49E8-9F45-BAB10FC13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580E363D-B62B-4FB1-B556-8B93E5C6C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B09ABDB8-9314-432C-95AB-45E3E13DA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59DC0956-6C88-4828-8296-C70E79EE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283B42C7-4261-42B9-8941-DFC7897A9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024EFB65-F17F-47F8-8C6E-4187868C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7050E27-EAB7-4183-B109-0057E6EF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6BA00A26-72B2-4FFE-82F3-74A4DAFC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872D6BA-8FBE-4CF2-836D-528684F0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9154F41C-B848-4801-B5C4-4E6EBBD38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0BF3186E-8B01-4F6C-A536-48D5582BE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A5C0342B-A35A-4A5A-96F7-9D195260B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ACB8B4DB-B4CC-4212-9822-940DA013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DC350B55-3342-4383-BAC2-BA026E125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1F0A0D7B-556D-4C98-BE85-69A03677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2D11AE6C-A294-4B2C-AAF5-F143793B2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D28135BD-A005-4A7F-A370-B90469ED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5EFE744A-0136-45DA-A750-7E4920536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434D888A-FFAE-4FC2-9045-1784A3C0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F190DD55-4AAB-46DE-BA06-54CC46DBC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E223329-C40C-47BA-89D2-456AE1D44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70E36BB9-908F-4868-9B19-8304008F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DF9E949-BD94-4223-969A-EB9EC656A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CE9D9693-B996-48DB-A2E9-26F9B036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292631D5-F858-41D8-8D68-14A9AA19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6BAD3216-425D-407A-B5F4-67F4B9D2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78BB0587-834C-4FBD-9361-3AE6F2AC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A9D0F3A4-C77B-40B1-8ED9-A2FD2A423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884028AF-08E2-43B2-ABF9-A8B8FE9CB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6F4FC579-D48A-40C6-9633-ADB74B512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AE109916-8466-4A89-88E2-9FB52FA4A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D8404F92-98BF-4E38-A2C2-3B9F03DEF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C28ACF6-3D97-4196-A75A-E1E353C1C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07C1727B-4160-4309-9304-287808422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FC20EDA0-6B1E-4112-9302-72D2EA9E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8A777004-00BA-4CC4-90C6-F6976027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ED34BB4A-1248-45A9-8286-7FF32483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AEA4A634-9D0A-481C-8434-7B389E27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C256B6E6-A97C-4F8E-8DFB-A1F32ABA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A5CEDF0F-01D2-4E7F-9BAF-9427CB15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E32F96DF-1ED5-4EE0-A173-A8A9A34F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3F1A364E-478E-4863-89A8-2187FD11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4191EC3D-6F5A-4271-A4C5-8EE191DD2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30E52D33-48C6-4ECC-AC05-2B14B4947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CEBED4BB-7E5F-43FB-8E90-B30FBE08A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F7FC8C82-619C-4BF0-82BD-1B2B081F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57C5052F-AFD4-42F3-8262-4F882E0B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250A684B-62CE-42B2-83F3-EB851DADC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8B24316E-2B1D-4613-AEF7-54A06009F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E523E217-1BA0-4B77-A3B4-135488833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DC25DE57-75B2-4A92-8F5D-CF668DF4F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2ADE7B07-054F-4782-A1D0-2B0EF2F67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E052A8A0-5DBC-4FFF-BE92-378323AC1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3D7F94AC-D525-4AA5-B42A-77E7280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2E675FCB-26B0-49B4-A7F0-C4E9C0D47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D15EFBA4-9FE4-4219-9549-3448B4B4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D30ED342-77B5-48E9-8296-5E534C724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E2565146-EC2D-4324-B9FB-8C0E1B34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B410CC17-E8F8-418B-AF70-02C83CBFC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DB2899E9-67DD-4128-8D3C-6AA8CF0D1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2D0906EB-D143-418A-84FA-64B40158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BF610E80-CA25-4165-A183-B46F00EA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6A98EFF7-9A4F-4B01-B9A8-95285945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758BFF01-5535-4194-A722-6153DBF60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65DAEDC9-9171-4F39-BBF2-E2C3F814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776D1746-2DB5-48D9-A333-7639537D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B2336020-E51F-4EBF-9751-948EF6FA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74DF6FD0-6D60-487B-92BB-3486D4122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7EBE8F67-6ACA-4A2A-AEC7-18BBBBA7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5E3DC89E-D40F-4AA0-BC6F-0E2E6B93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CA418877-F012-4772-84CA-8414DA25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428009C5-2083-4095-BFED-E132D437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793DBAA4-14D1-42B3-BD5A-0D05E2C97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89AA968F-DD89-4836-B22F-CE370DB2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DB4A78E7-DB95-474E-B90D-85555D97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A63025F7-10B4-4E22-827E-E42CA204E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CFFBAC7C-E364-466E-8D24-F2D5CFAD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BDE160A3-E7FB-41F3-89A0-59049285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2D877D2F-7D85-4FE9-98FB-D52880A2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F0D82174-7CD2-432B-8673-68D9C588E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B5C557D5-8A14-4A17-AD26-773C45D48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DAC332C2-492F-48E8-BE19-2F7A66657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C70C723A-6DEA-4349-BFB7-352632E7D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6F60B28D-B11B-4E18-913F-08D0E44EF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9E3DB50C-E566-43EA-9193-C4ADEB24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45B1CE40-8BFB-4EE2-9A06-B3F65399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71961E73-2E10-4E99-8B09-8FDB9D938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9EA5E02B-405E-48EB-88F6-24D508B2B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05E58D6F-A27E-4A0D-ABC9-B47CCE73D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30980A57-F362-41E7-ABFA-D289D4AC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6E115A4A-D351-4EBC-A5C9-B2440697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0ED89F2-EE7F-4A7F-B4B8-AEDCF274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36266B59-9679-4A6D-8F0B-0D4D0882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E7381565-0628-4E48-883B-4BA2F47E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A2029893-D8B5-4515-890E-572F1D21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432E76F4-3C5D-4F42-A997-0E6A7287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166A30A9-EB42-4462-A063-C95D6CA63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DF893E47-D380-4CAE-8723-5B6B7FF3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26C14257-2875-41D6-938A-6595A50E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FA79931C-5996-414A-B638-166F520D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48162DAA-FF18-42FF-8598-1CE080972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722E0F4A-33BD-46E9-985A-DCF02C2BF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FEB39F1-20BF-4268-B03B-20F4DD7F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8197E327-7ADE-4F92-94FA-5654394F2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B6519BB7-C60B-4A36-A7CB-5D959DEB5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F54CA773-0B81-4E08-B607-EFF5809B6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6F0C1B23-25E3-466B-9DB9-C9795E97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705915EE-E81B-4F17-9E30-2F346CD36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38AAD6B-677F-4511-A6C6-F33B0CE6A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03633363-9EBF-4700-84A1-971DEFF9B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6AEB01DC-2913-46B6-8279-C54C3B176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41A430BA-C699-4C3C-A6C9-8D78155A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B44DCE36-3D24-43AB-A203-2E04ED581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81BBF2A5-24EB-4877-8C30-7F0F31B32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AA79299F-CEC7-4C17-ADEC-E2E992338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100AC33E-855A-4B24-AEE6-B9D9889E9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21D05D7F-70F6-4153-9500-B01ACB20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5B9F271C-616A-45FF-8F74-5FF5F351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7F55672E-3E92-40C0-8FF7-7C56AB212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5E65AFF3-B9D1-4DD3-877F-341D6876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C2741422-0754-48DB-B340-613D2BB21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D8D56159-C41F-49D2-9DB0-1BD86F80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4062800C-53EA-4AA2-BB23-617E4D57B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7943FB60-43E3-4F9B-BBDC-54036D877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8ABA4E55-2EB2-4138-87DC-63B0431D1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0C6DF06C-3664-4F39-8201-98FD5DAE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B6CAD1E6-3E5C-4775-A533-D05087D1C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1BAD59C0-70E6-447C-9080-39D9FA35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D3DA3A23-07B2-4BCB-9EE7-E4BEF6C9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61B45CFA-5F0D-4FA0-A98B-63995AF5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322DEF6E-5927-4FC2-AE34-C17D57544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8AE69936-96C5-4AFE-91A8-CBD42E875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DD71AEEB-75C0-4101-87AF-9C7AA48E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FB5D7443-1782-4824-9944-29EAC0FC9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9008703B-04A8-4EFB-9842-E174748B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2AA681C0-39AC-448F-A534-4E881A95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9F3E2921-89D5-4AF1-B75E-FF44219F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FD500AFC-E51B-45FB-B186-CCB4FF02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153ABCB4-9307-4534-8B72-FABCFE3E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F8E20F0B-F1E2-492F-8D1A-CAD0A4B3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505F77ED-25A2-4856-890E-40AA9B726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187FFE78-A902-449A-B1C5-E5E43603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C9DB7414-9CCD-42FA-B132-D6E31E5D7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CA25B2E2-ADFC-45D3-9E31-709947E0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99037602-250E-46A1-BC30-B415407B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233093A0-3CFA-470D-B178-3524D3C0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3EF16CCA-00C7-4A67-9853-1E99237E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D062C84D-D0F9-421B-B7DA-0F6E6397C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71AAC398-A891-42D0-8CC9-ACC6FC15E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1F85D504-5B1E-45FB-9505-20338C2EE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3C02871F-EEE6-45EB-A1C6-CB25AC156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37F55E5A-C01A-4F84-870A-6BA6A1C5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E2F5B3BA-72B8-42DC-8088-6353AFFE2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E07ECDD1-8CB2-42D3-9F07-25A1068D7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3EA11333-E8FA-4B9E-85F6-708715B8E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4DD0B251-4997-4377-8A87-1F55CA87B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9195CEDA-8D15-495E-A0E5-E2BAA17BE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B8A154F4-02CE-4CFA-857A-AF9ABD50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3EE2BA1D-447F-488F-A1DA-C84480C9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0ACA5750-872C-45FF-8044-F3991FDD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1AB84BCF-F7A0-4764-B97E-7A4B78AF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2C730083-0CDD-43EE-8559-B8967E72E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EA5E1F29-1868-4897-9221-0DAE3CFA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76AAB9AA-1423-4D57-B0EF-81BEA4AD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83B8F793-8DDC-46F2-A234-3B9463E9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42F1BD49-FD63-483B-9D28-3D6AA9926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D58E575B-9C8A-42D5-96AA-6D465E533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AE031732-28BE-421E-88F7-D692C1440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EA77443F-B15D-486A-9626-48B40AB0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2C0A435D-3BEC-4C1D-B699-09BA083C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92F9-1A72-4ABF-B793-7938530CEE5B}">
  <dimension ref="B2:W37"/>
  <sheetViews>
    <sheetView showGridLines="0" showRowColHeaders="0" tabSelected="1" topLeftCell="K1" workbookViewId="0">
      <selection activeCell="X46" sqref="X46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4" spans="2:23" ht="15" customHeight="1" x14ac:dyDescent="0.25">
      <c r="B4" s="64" t="s">
        <v>1</v>
      </c>
      <c r="C4" s="65">
        <v>2024</v>
      </c>
      <c r="D4" s="66"/>
      <c r="E4" s="65">
        <v>2025</v>
      </c>
      <c r="F4" s="67"/>
      <c r="G4" s="67"/>
      <c r="H4" s="67"/>
      <c r="I4" s="67"/>
      <c r="J4" s="68"/>
      <c r="K4" s="69" t="s">
        <v>2</v>
      </c>
      <c r="L4" s="70"/>
      <c r="M4" s="70"/>
      <c r="N4" s="70"/>
    </row>
    <row r="5" spans="2:23" ht="15" customHeight="1" x14ac:dyDescent="0.25">
      <c r="B5" s="64"/>
      <c r="C5" s="71" t="s">
        <v>3</v>
      </c>
      <c r="D5" s="72"/>
      <c r="E5" s="73" t="s">
        <v>4</v>
      </c>
      <c r="F5" s="74"/>
      <c r="G5" s="60" t="s">
        <v>5</v>
      </c>
      <c r="H5" s="75"/>
      <c r="I5" s="60" t="s">
        <v>6</v>
      </c>
      <c r="J5" s="75"/>
      <c r="K5" s="60" t="s">
        <v>7</v>
      </c>
      <c r="L5" s="75"/>
      <c r="M5" s="60" t="s">
        <v>8</v>
      </c>
      <c r="N5" s="61"/>
    </row>
    <row r="6" spans="2:23" ht="15" customHeight="1" x14ac:dyDescent="0.25">
      <c r="B6" s="64"/>
      <c r="C6" s="62" t="s">
        <v>9</v>
      </c>
      <c r="D6" s="62" t="s">
        <v>10</v>
      </c>
      <c r="E6" s="62" t="s">
        <v>9</v>
      </c>
      <c r="F6" s="62" t="s">
        <v>10</v>
      </c>
      <c r="G6" s="62" t="s">
        <v>9</v>
      </c>
      <c r="H6" s="62" t="s">
        <v>10</v>
      </c>
      <c r="I6" s="62" t="s">
        <v>9</v>
      </c>
      <c r="J6" s="62" t="s">
        <v>10</v>
      </c>
      <c r="K6" s="51" t="s">
        <v>9</v>
      </c>
      <c r="L6" s="51" t="s">
        <v>10</v>
      </c>
      <c r="M6" s="51" t="s">
        <v>9</v>
      </c>
      <c r="N6" s="53" t="s">
        <v>10</v>
      </c>
    </row>
    <row r="7" spans="2:23" ht="37.5" customHeight="1" x14ac:dyDescent="0.25">
      <c r="B7" s="64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4"/>
    </row>
    <row r="8" spans="2:23" s="8" customFormat="1" x14ac:dyDescent="0.25">
      <c r="B8" s="1" t="s">
        <v>11</v>
      </c>
      <c r="C8" s="2">
        <v>55345.009999999995</v>
      </c>
      <c r="D8" s="3">
        <v>18459.53</v>
      </c>
      <c r="E8" s="4">
        <v>86713.939000000013</v>
      </c>
      <c r="F8" s="4">
        <v>24111.035</v>
      </c>
      <c r="G8" s="2">
        <v>103572.13</v>
      </c>
      <c r="H8" s="3">
        <v>25129.143</v>
      </c>
      <c r="I8" s="4">
        <v>91899.761999999988</v>
      </c>
      <c r="J8" s="4">
        <v>20845.918000000001</v>
      </c>
      <c r="K8" s="2">
        <f t="shared" ref="K8:L13" si="0">+((I8*100/G8)-100)</f>
        <v>-11.269796228000729</v>
      </c>
      <c r="L8" s="5">
        <f t="shared" si="0"/>
        <v>-17.04485107192076</v>
      </c>
      <c r="M8" s="4">
        <f t="shared" ref="M8:N13" si="1">+((I8*100/C8)-100)</f>
        <v>66.048866916818696</v>
      </c>
      <c r="N8" s="6">
        <f t="shared" si="1"/>
        <v>12.927674756616241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25">
      <c r="B9" s="9" t="s">
        <v>12</v>
      </c>
      <c r="C9" s="10">
        <v>2290.8310000000001</v>
      </c>
      <c r="D9" s="11">
        <v>965.89199999999994</v>
      </c>
      <c r="E9" s="12">
        <v>3642.3949999999995</v>
      </c>
      <c r="F9" s="12">
        <v>342.04400000000004</v>
      </c>
      <c r="G9" s="10">
        <v>4364.1670000000004</v>
      </c>
      <c r="H9" s="11">
        <v>461.02</v>
      </c>
      <c r="I9" s="12">
        <v>4527.7879999999996</v>
      </c>
      <c r="J9" s="12">
        <v>1411.7149999999999</v>
      </c>
      <c r="K9" s="10">
        <f>+((I9*100/G9)-100)</f>
        <v>3.7491919992978922</v>
      </c>
      <c r="L9" s="13">
        <f>+((J9*100/H9)-100)</f>
        <v>206.21556548522841</v>
      </c>
      <c r="M9" s="12">
        <f>+((I9*100/C9)-100)</f>
        <v>97.648276978965242</v>
      </c>
      <c r="N9" s="14">
        <f>+((J9*100/D9)-100)</f>
        <v>46.156609641657667</v>
      </c>
      <c r="O9" s="7"/>
      <c r="Q9" s="15"/>
      <c r="R9" s="15"/>
      <c r="S9" s="15"/>
    </row>
    <row r="10" spans="2:23" x14ac:dyDescent="0.25">
      <c r="B10" s="16" t="s">
        <v>13</v>
      </c>
      <c r="C10" s="17">
        <v>7213.174</v>
      </c>
      <c r="D10" s="18">
        <v>1275.1210000000001</v>
      </c>
      <c r="E10" s="19">
        <v>19402.418000000001</v>
      </c>
      <c r="F10" s="19">
        <v>2269.817</v>
      </c>
      <c r="G10" s="17">
        <v>24220.558000000001</v>
      </c>
      <c r="H10" s="18">
        <v>7151.0990000000002</v>
      </c>
      <c r="I10" s="19">
        <v>20452.985999999997</v>
      </c>
      <c r="J10" s="19">
        <v>2938.8050000000003</v>
      </c>
      <c r="K10" s="17">
        <f>+((I10*100/G10)-100)</f>
        <v>-15.555265076882222</v>
      </c>
      <c r="L10" s="20">
        <f t="shared" si="0"/>
        <v>-58.90414885879779</v>
      </c>
      <c r="M10" s="19">
        <f t="shared" si="1"/>
        <v>183.55043147441052</v>
      </c>
      <c r="N10" s="21">
        <f t="shared" si="1"/>
        <v>130.47263749871578</v>
      </c>
      <c r="O10" s="7"/>
      <c r="P10" s="7"/>
      <c r="Q10" s="7"/>
      <c r="R10" s="7"/>
    </row>
    <row r="11" spans="2:23" x14ac:dyDescent="0.25">
      <c r="B11" s="16" t="s">
        <v>14</v>
      </c>
      <c r="C11" s="17">
        <v>36378.934999999998</v>
      </c>
      <c r="D11" s="18">
        <v>13651.386999999999</v>
      </c>
      <c r="E11" s="19">
        <v>38140.904000000002</v>
      </c>
      <c r="F11" s="19">
        <v>20280.868999999999</v>
      </c>
      <c r="G11" s="17">
        <v>45267.303</v>
      </c>
      <c r="H11" s="18">
        <v>13741.101000000001</v>
      </c>
      <c r="I11" s="19">
        <v>39733.487999999998</v>
      </c>
      <c r="J11" s="19">
        <v>12032.608</v>
      </c>
      <c r="K11" s="17">
        <f t="shared" si="0"/>
        <v>-12.224750831742725</v>
      </c>
      <c r="L11" s="20">
        <f t="shared" si="0"/>
        <v>-12.433450565569672</v>
      </c>
      <c r="M11" s="19">
        <f t="shared" si="1"/>
        <v>9.221141300590574</v>
      </c>
      <c r="N11" s="21">
        <f t="shared" si="1"/>
        <v>-11.85798190323078</v>
      </c>
      <c r="O11" s="7"/>
      <c r="Q11" s="7"/>
      <c r="R11" s="7"/>
    </row>
    <row r="12" spans="2:23" x14ac:dyDescent="0.25">
      <c r="B12" s="16" t="s">
        <v>15</v>
      </c>
      <c r="C12" s="17">
        <v>7617.1559999999999</v>
      </c>
      <c r="D12" s="18">
        <v>1264.73</v>
      </c>
      <c r="E12" s="19">
        <v>10197.322</v>
      </c>
      <c r="F12" s="19">
        <v>238.99</v>
      </c>
      <c r="G12" s="17">
        <v>13549.018</v>
      </c>
      <c r="H12" s="18">
        <v>1493.63</v>
      </c>
      <c r="I12" s="19">
        <v>11315.364</v>
      </c>
      <c r="J12" s="19">
        <v>1389.184</v>
      </c>
      <c r="K12" s="17">
        <f t="shared" si="0"/>
        <v>-16.485726124210629</v>
      </c>
      <c r="L12" s="20">
        <f t="shared" si="0"/>
        <v>-6.9927625985016419</v>
      </c>
      <c r="M12" s="19">
        <f t="shared" si="1"/>
        <v>48.551034007968326</v>
      </c>
      <c r="N12" s="21">
        <f t="shared" si="1"/>
        <v>9.8403611838099749</v>
      </c>
      <c r="O12" s="7"/>
      <c r="P12" s="7"/>
      <c r="Q12" s="7"/>
      <c r="R12" s="7"/>
    </row>
    <row r="13" spans="2:23" x14ac:dyDescent="0.25">
      <c r="B13" s="16" t="s">
        <v>16</v>
      </c>
      <c r="C13" s="17">
        <v>1844.914</v>
      </c>
      <c r="D13" s="18">
        <v>1302.4000000000001</v>
      </c>
      <c r="E13" s="19">
        <v>15330.900000000001</v>
      </c>
      <c r="F13" s="19">
        <v>844.40899999999999</v>
      </c>
      <c r="G13" s="17">
        <v>16171.083999999999</v>
      </c>
      <c r="H13" s="18">
        <v>2196.2570000000001</v>
      </c>
      <c r="I13" s="19">
        <v>15870.135999999999</v>
      </c>
      <c r="J13" s="19">
        <v>3073.6060000000002</v>
      </c>
      <c r="K13" s="17">
        <f t="shared" si="0"/>
        <v>-1.8610255193776766</v>
      </c>
      <c r="L13" s="20">
        <f t="shared" si="0"/>
        <v>39.947465164595968</v>
      </c>
      <c r="M13" s="19">
        <f t="shared" si="1"/>
        <v>760.21006941244946</v>
      </c>
      <c r="N13" s="21">
        <f t="shared" si="1"/>
        <v>135.99554668304668</v>
      </c>
      <c r="O13" s="7"/>
    </row>
    <row r="14" spans="2:23" x14ac:dyDescent="0.25">
      <c r="B14" s="16" t="s">
        <v>17</v>
      </c>
      <c r="C14" s="17">
        <v>0</v>
      </c>
      <c r="D14" s="18">
        <v>0</v>
      </c>
      <c r="E14" s="19">
        <v>0</v>
      </c>
      <c r="F14" s="19">
        <v>134.90600000000001</v>
      </c>
      <c r="G14" s="17">
        <v>0</v>
      </c>
      <c r="H14" s="18">
        <v>86.036000000000001</v>
      </c>
      <c r="I14" s="19">
        <v>0</v>
      </c>
      <c r="J14" s="19">
        <v>0</v>
      </c>
      <c r="K14" s="17" t="s">
        <v>18</v>
      </c>
      <c r="L14" s="20" t="s">
        <v>18</v>
      </c>
      <c r="M14" s="19" t="s">
        <v>18</v>
      </c>
      <c r="N14" s="21" t="s">
        <v>18</v>
      </c>
      <c r="O14" s="7"/>
      <c r="Q14" s="7"/>
      <c r="R14" s="7"/>
    </row>
    <row r="15" spans="2:23" s="8" customFormat="1" x14ac:dyDescent="0.25">
      <c r="B15" s="22" t="s">
        <v>19</v>
      </c>
      <c r="C15" s="23">
        <v>171.13899999999998</v>
      </c>
      <c r="D15" s="24">
        <v>0</v>
      </c>
      <c r="E15" s="25">
        <v>370.01</v>
      </c>
      <c r="F15" s="25">
        <v>0</v>
      </c>
      <c r="G15" s="23">
        <v>791.33699999999999</v>
      </c>
      <c r="H15" s="24">
        <v>0</v>
      </c>
      <c r="I15" s="25">
        <v>109.584</v>
      </c>
      <c r="J15" s="25">
        <v>0</v>
      </c>
      <c r="K15" s="23">
        <f t="shared" ref="K15:L28" si="2">+((I15*100/G15)-100)</f>
        <v>-86.152043945878944</v>
      </c>
      <c r="L15" s="26" t="s">
        <v>18</v>
      </c>
      <c r="M15" s="25">
        <f>+((I15*100/C15)-100)</f>
        <v>-35.96783900805778</v>
      </c>
      <c r="N15" s="27" t="s">
        <v>18</v>
      </c>
      <c r="O15" s="7"/>
      <c r="P15" s="15"/>
      <c r="Q15" s="15"/>
      <c r="R15" s="15"/>
      <c r="S15" s="15"/>
      <c r="T15" s="15"/>
    </row>
    <row r="16" spans="2:23" x14ac:dyDescent="0.25">
      <c r="B16" s="28" t="s">
        <v>13</v>
      </c>
      <c r="C16" s="10">
        <v>131.62</v>
      </c>
      <c r="D16" s="11">
        <v>0</v>
      </c>
      <c r="E16" s="12">
        <v>333.67200000000003</v>
      </c>
      <c r="F16" s="12">
        <v>0</v>
      </c>
      <c r="G16" s="10">
        <v>525.12199999999996</v>
      </c>
      <c r="H16" s="11">
        <v>0</v>
      </c>
      <c r="I16" s="12">
        <v>0</v>
      </c>
      <c r="J16" s="12">
        <v>0</v>
      </c>
      <c r="K16" s="10">
        <f t="shared" si="2"/>
        <v>-100</v>
      </c>
      <c r="L16" s="13" t="s">
        <v>18</v>
      </c>
      <c r="M16" s="12" t="s">
        <v>18</v>
      </c>
      <c r="N16" s="14" t="s">
        <v>18</v>
      </c>
      <c r="O16" s="7"/>
      <c r="Q16" s="7"/>
      <c r="R16" s="7"/>
    </row>
    <row r="17" spans="2:20" x14ac:dyDescent="0.25">
      <c r="B17" s="29" t="s">
        <v>14</v>
      </c>
      <c r="C17" s="30">
        <v>39.518999999999998</v>
      </c>
      <c r="D17" s="31">
        <v>0</v>
      </c>
      <c r="E17" s="32">
        <v>36.338000000000001</v>
      </c>
      <c r="F17" s="32">
        <v>0</v>
      </c>
      <c r="G17" s="30">
        <v>266.21499999999997</v>
      </c>
      <c r="H17" s="31">
        <v>0</v>
      </c>
      <c r="I17" s="32">
        <v>109.584</v>
      </c>
      <c r="J17" s="32">
        <v>0</v>
      </c>
      <c r="K17" s="30">
        <f t="shared" si="2"/>
        <v>-58.836278947467271</v>
      </c>
      <c r="L17" s="33" t="s">
        <v>18</v>
      </c>
      <c r="M17" s="32">
        <f t="shared" ref="M17:N28" si="3">+((I17*100/C17)-100)</f>
        <v>177.29446595308588</v>
      </c>
      <c r="N17" s="34" t="s">
        <v>18</v>
      </c>
      <c r="O17" s="7"/>
      <c r="Q17" s="7"/>
      <c r="R17" s="7"/>
    </row>
    <row r="18" spans="2:20" s="8" customFormat="1" x14ac:dyDescent="0.25">
      <c r="B18" s="1" t="s">
        <v>20</v>
      </c>
      <c r="C18" s="2">
        <v>9917.4230000000007</v>
      </c>
      <c r="D18" s="3">
        <v>3295.9720000000002</v>
      </c>
      <c r="E18" s="4">
        <v>5040.2550000000001</v>
      </c>
      <c r="F18" s="4">
        <v>3518.7</v>
      </c>
      <c r="G18" s="2">
        <v>3282.5389999999998</v>
      </c>
      <c r="H18" s="3">
        <v>2523.98</v>
      </c>
      <c r="I18" s="4">
        <v>2809.3560000000002</v>
      </c>
      <c r="J18" s="4">
        <v>3633.8819999999996</v>
      </c>
      <c r="K18" s="2">
        <f t="shared" si="2"/>
        <v>-14.415152417077124</v>
      </c>
      <c r="L18" s="5">
        <f t="shared" si="2"/>
        <v>43.974278718531821</v>
      </c>
      <c r="M18" s="4">
        <f t="shared" si="3"/>
        <v>-71.672520169806205</v>
      </c>
      <c r="N18" s="6">
        <f t="shared" si="3"/>
        <v>10.252210880432216</v>
      </c>
      <c r="O18" s="7"/>
      <c r="P18" s="15"/>
      <c r="Q18" s="15"/>
      <c r="R18" s="15"/>
      <c r="S18" s="15"/>
      <c r="T18" s="15"/>
    </row>
    <row r="19" spans="2:20" x14ac:dyDescent="0.25">
      <c r="B19" s="28" t="s">
        <v>13</v>
      </c>
      <c r="C19" s="10">
        <v>873.51199999999994</v>
      </c>
      <c r="D19" s="11">
        <v>53.52</v>
      </c>
      <c r="E19" s="12">
        <v>1610.604</v>
      </c>
      <c r="F19" s="12">
        <v>0</v>
      </c>
      <c r="G19" s="10">
        <v>693.93299999999999</v>
      </c>
      <c r="H19" s="11">
        <v>7.46</v>
      </c>
      <c r="I19" s="12">
        <v>526.11500000000001</v>
      </c>
      <c r="J19" s="12">
        <v>0</v>
      </c>
      <c r="K19" s="10">
        <f t="shared" si="2"/>
        <v>-24.183602739745766</v>
      </c>
      <c r="L19" s="13" t="s">
        <v>18</v>
      </c>
      <c r="M19" s="12">
        <f t="shared" si="3"/>
        <v>-39.770146260154405</v>
      </c>
      <c r="N19" s="14" t="s">
        <v>18</v>
      </c>
      <c r="O19" s="7"/>
      <c r="Q19" s="7"/>
      <c r="R19" s="7"/>
    </row>
    <row r="20" spans="2:20" x14ac:dyDescent="0.25">
      <c r="B20" s="16" t="s">
        <v>14</v>
      </c>
      <c r="C20" s="17">
        <v>5706.1900000000005</v>
      </c>
      <c r="D20" s="18">
        <v>2732.114</v>
      </c>
      <c r="E20" s="19">
        <v>3143.3849999999998</v>
      </c>
      <c r="F20" s="19">
        <v>802.58</v>
      </c>
      <c r="G20" s="17">
        <v>2326.1320000000001</v>
      </c>
      <c r="H20" s="18">
        <v>174.96</v>
      </c>
      <c r="I20" s="19">
        <v>1916.146</v>
      </c>
      <c r="J20" s="19">
        <v>1944.222</v>
      </c>
      <c r="K20" s="17">
        <f t="shared" si="2"/>
        <v>-17.625225051716754</v>
      </c>
      <c r="L20" s="20">
        <f t="shared" si="2"/>
        <v>1011.2379972565159</v>
      </c>
      <c r="M20" s="19">
        <f t="shared" si="3"/>
        <v>-66.419870351320242</v>
      </c>
      <c r="N20" s="21">
        <f t="shared" si="3"/>
        <v>-28.838181715697075</v>
      </c>
      <c r="O20" s="7"/>
      <c r="Q20" s="7"/>
      <c r="R20" s="7"/>
    </row>
    <row r="21" spans="2:20" x14ac:dyDescent="0.25">
      <c r="B21" s="29" t="s">
        <v>21</v>
      </c>
      <c r="C21" s="30">
        <v>3337.721</v>
      </c>
      <c r="D21" s="31">
        <v>510.33800000000002</v>
      </c>
      <c r="E21" s="32">
        <v>286.26600000000002</v>
      </c>
      <c r="F21" s="32">
        <v>2716.12</v>
      </c>
      <c r="G21" s="30">
        <v>262.47399999999999</v>
      </c>
      <c r="H21" s="31">
        <v>2341.56</v>
      </c>
      <c r="I21" s="32">
        <v>367.09500000000003</v>
      </c>
      <c r="J21" s="32">
        <v>1689.66</v>
      </c>
      <c r="K21" s="35">
        <f t="shared" si="2"/>
        <v>39.859567042830918</v>
      </c>
      <c r="L21" s="33">
        <f t="shared" si="2"/>
        <v>-27.840414082919082</v>
      </c>
      <c r="M21" s="34">
        <f t="shared" si="3"/>
        <v>-89.001627158171701</v>
      </c>
      <c r="N21" s="34">
        <f t="shared" si="3"/>
        <v>231.08645642691704</v>
      </c>
      <c r="O21" s="7"/>
      <c r="Q21" s="7"/>
      <c r="R21" s="7"/>
    </row>
    <row r="22" spans="2:20" x14ac:dyDescent="0.25">
      <c r="B22" s="16" t="s">
        <v>22</v>
      </c>
      <c r="C22" s="17">
        <v>1264.8219999999999</v>
      </c>
      <c r="D22" s="18">
        <v>0</v>
      </c>
      <c r="E22" s="19">
        <v>551.08799999999997</v>
      </c>
      <c r="F22" s="19">
        <v>61.572000000000003</v>
      </c>
      <c r="G22" s="17">
        <v>874.18399999999997</v>
      </c>
      <c r="H22" s="18">
        <v>0</v>
      </c>
      <c r="I22" s="19">
        <v>1312.3040000000001</v>
      </c>
      <c r="J22" s="19">
        <v>71.680000000000007</v>
      </c>
      <c r="K22" s="36">
        <f t="shared" si="2"/>
        <v>50.117595380377622</v>
      </c>
      <c r="L22" s="20" t="s">
        <v>18</v>
      </c>
      <c r="M22" s="21">
        <f t="shared" si="3"/>
        <v>3.7540460238674171</v>
      </c>
      <c r="N22" s="21" t="s">
        <v>18</v>
      </c>
      <c r="O22" s="7"/>
      <c r="Q22" s="7"/>
      <c r="R22" s="7"/>
    </row>
    <row r="23" spans="2:20" x14ac:dyDescent="0.25">
      <c r="B23" s="16" t="s">
        <v>23</v>
      </c>
      <c r="C23" s="17">
        <v>394.37400000000002</v>
      </c>
      <c r="D23" s="18">
        <v>60.06</v>
      </c>
      <c r="E23" s="19">
        <v>763.91300000000001</v>
      </c>
      <c r="F23" s="19">
        <v>141.626</v>
      </c>
      <c r="G23" s="17">
        <v>497.08699999999999</v>
      </c>
      <c r="H23" s="18">
        <v>54.871000000000002</v>
      </c>
      <c r="I23" s="19">
        <v>270.09500000000003</v>
      </c>
      <c r="J23" s="19">
        <v>2796.4540000000002</v>
      </c>
      <c r="K23" s="36">
        <f>+((I23*100/G23)-100)</f>
        <v>-45.664441033460932</v>
      </c>
      <c r="L23" s="20">
        <f t="shared" si="2"/>
        <v>4996.4152284448983</v>
      </c>
      <c r="M23" s="21">
        <f t="shared" si="3"/>
        <v>-31.512980064608712</v>
      </c>
      <c r="N23" s="21">
        <f t="shared" si="3"/>
        <v>4556.1005661005665</v>
      </c>
      <c r="O23" s="7"/>
      <c r="Q23" s="7"/>
      <c r="R23" s="7"/>
    </row>
    <row r="24" spans="2:20" x14ac:dyDescent="0.25">
      <c r="B24" s="16" t="s">
        <v>24</v>
      </c>
      <c r="C24" s="17">
        <v>913.77700000000004</v>
      </c>
      <c r="D24" s="18">
        <v>389.56</v>
      </c>
      <c r="E24" s="19">
        <v>1248.5340000000001</v>
      </c>
      <c r="F24" s="19">
        <v>368.779</v>
      </c>
      <c r="G24" s="17">
        <v>1087.0360000000001</v>
      </c>
      <c r="H24" s="18">
        <v>166.44</v>
      </c>
      <c r="I24" s="19">
        <v>1475.682</v>
      </c>
      <c r="J24" s="19">
        <v>1715.819</v>
      </c>
      <c r="K24" s="36">
        <f t="shared" si="2"/>
        <v>35.752817753965843</v>
      </c>
      <c r="L24" s="20">
        <f t="shared" si="2"/>
        <v>930.89341504446043</v>
      </c>
      <c r="M24" s="21">
        <f t="shared" si="3"/>
        <v>61.492574227628836</v>
      </c>
      <c r="N24" s="21">
        <f t="shared" si="3"/>
        <v>340.45050826573566</v>
      </c>
      <c r="O24" s="7"/>
      <c r="Q24" s="7"/>
      <c r="R24" s="7"/>
    </row>
    <row r="25" spans="2:20" x14ac:dyDescent="0.25">
      <c r="B25" s="16" t="s">
        <v>25</v>
      </c>
      <c r="C25" s="17">
        <v>1617.66</v>
      </c>
      <c r="D25" s="18">
        <v>917.53</v>
      </c>
      <c r="E25" s="19">
        <v>34.372</v>
      </c>
      <c r="F25" s="19">
        <v>384.41800000000001</v>
      </c>
      <c r="G25" s="17">
        <v>1393.2650000000001</v>
      </c>
      <c r="H25" s="18">
        <v>289.40899999999999</v>
      </c>
      <c r="I25" s="19">
        <v>369.904</v>
      </c>
      <c r="J25" s="19">
        <v>715.32500000000005</v>
      </c>
      <c r="K25" s="36">
        <f t="shared" si="2"/>
        <v>-73.450563963065179</v>
      </c>
      <c r="L25" s="20">
        <f t="shared" si="2"/>
        <v>147.1675034294027</v>
      </c>
      <c r="M25" s="21">
        <f t="shared" si="3"/>
        <v>-77.133390205605622</v>
      </c>
      <c r="N25" s="21">
        <f t="shared" si="3"/>
        <v>-22.037971510468324</v>
      </c>
      <c r="O25" s="7"/>
      <c r="Q25" s="7"/>
      <c r="R25" s="7"/>
    </row>
    <row r="26" spans="2:20" x14ac:dyDescent="0.25">
      <c r="B26" s="28" t="s">
        <v>26</v>
      </c>
      <c r="C26" s="10">
        <v>727.57600000000002</v>
      </c>
      <c r="D26" s="11">
        <v>82.222000000000008</v>
      </c>
      <c r="E26" s="12">
        <v>816.23299999999995</v>
      </c>
      <c r="F26" s="12">
        <v>402.02</v>
      </c>
      <c r="G26" s="10">
        <v>735.79300000000001</v>
      </c>
      <c r="H26" s="11">
        <v>27.04</v>
      </c>
      <c r="I26" s="12">
        <v>1657.241</v>
      </c>
      <c r="J26" s="12">
        <v>114.48</v>
      </c>
      <c r="K26" s="37">
        <f t="shared" si="2"/>
        <v>125.23196061935897</v>
      </c>
      <c r="L26" s="13">
        <f t="shared" si="2"/>
        <v>323.37278106508876</v>
      </c>
      <c r="M26" s="14">
        <f t="shared" si="3"/>
        <v>127.77565505184339</v>
      </c>
      <c r="N26" s="14">
        <f t="shared" si="3"/>
        <v>39.232808737320909</v>
      </c>
      <c r="O26" s="7"/>
      <c r="Q26" s="7"/>
      <c r="R26" s="7"/>
    </row>
    <row r="27" spans="2:20" x14ac:dyDescent="0.25">
      <c r="B27" s="16" t="s">
        <v>27</v>
      </c>
      <c r="C27" s="17">
        <v>1481.2940000000001</v>
      </c>
      <c r="D27" s="18">
        <v>5527.02</v>
      </c>
      <c r="E27" s="19">
        <v>9920.7440000000006</v>
      </c>
      <c r="F27" s="19">
        <v>1465.1880000000001</v>
      </c>
      <c r="G27" s="17">
        <v>4205.95</v>
      </c>
      <c r="H27" s="18">
        <v>461.88200000000001</v>
      </c>
      <c r="I27" s="19">
        <v>3522.1289999999999</v>
      </c>
      <c r="J27" s="19">
        <v>1282.98</v>
      </c>
      <c r="K27" s="36">
        <f t="shared" si="2"/>
        <v>-16.258419619824295</v>
      </c>
      <c r="L27" s="20">
        <f t="shared" si="2"/>
        <v>177.77224485907658</v>
      </c>
      <c r="M27" s="21">
        <f t="shared" si="3"/>
        <v>137.77379777410826</v>
      </c>
      <c r="N27" s="21">
        <f t="shared" si="3"/>
        <v>-76.787129411509284</v>
      </c>
      <c r="O27" s="7"/>
      <c r="Q27" s="7"/>
      <c r="R27" s="7"/>
    </row>
    <row r="28" spans="2:20" x14ac:dyDescent="0.25">
      <c r="B28" s="16" t="s">
        <v>28</v>
      </c>
      <c r="C28" s="17">
        <v>5889.89</v>
      </c>
      <c r="D28" s="18">
        <v>14835.255000000001</v>
      </c>
      <c r="E28" s="19">
        <v>7511.1200000000008</v>
      </c>
      <c r="F28" s="19">
        <v>3499.2910000000002</v>
      </c>
      <c r="G28" s="17">
        <v>8027.4470000000001</v>
      </c>
      <c r="H28" s="18">
        <v>476.40000000000003</v>
      </c>
      <c r="I28" s="19">
        <v>8800.2469999999994</v>
      </c>
      <c r="J28" s="19">
        <v>2358.42</v>
      </c>
      <c r="K28" s="36">
        <f t="shared" si="2"/>
        <v>9.6269710656451508</v>
      </c>
      <c r="L28" s="20">
        <f t="shared" si="2"/>
        <v>395.05037783375309</v>
      </c>
      <c r="M28" s="21">
        <f t="shared" si="3"/>
        <v>49.412756435179574</v>
      </c>
      <c r="N28" s="21">
        <f t="shared" si="3"/>
        <v>-84.102598843093702</v>
      </c>
      <c r="O28" s="7"/>
      <c r="Q28" s="7"/>
      <c r="R28" s="7"/>
    </row>
    <row r="29" spans="2:20" x14ac:dyDescent="0.25">
      <c r="B29" s="16" t="s">
        <v>29</v>
      </c>
      <c r="C29" s="17">
        <v>0</v>
      </c>
      <c r="D29" s="18">
        <v>0</v>
      </c>
      <c r="E29" s="19">
        <v>0</v>
      </c>
      <c r="F29" s="19">
        <v>0.1</v>
      </c>
      <c r="G29" s="17">
        <v>0</v>
      </c>
      <c r="H29" s="18">
        <v>0</v>
      </c>
      <c r="I29" s="19">
        <v>0</v>
      </c>
      <c r="J29" s="19">
        <v>10.6</v>
      </c>
      <c r="K29" s="36" t="s">
        <v>18</v>
      </c>
      <c r="L29" s="20" t="s">
        <v>18</v>
      </c>
      <c r="M29" s="21" t="s">
        <v>18</v>
      </c>
      <c r="N29" s="21" t="s">
        <v>18</v>
      </c>
      <c r="O29" s="7"/>
      <c r="Q29" s="7"/>
      <c r="R29" s="7"/>
    </row>
    <row r="30" spans="2:20" x14ac:dyDescent="0.25">
      <c r="B30" s="38" t="s">
        <v>30</v>
      </c>
      <c r="C30" s="39">
        <v>77722.87</v>
      </c>
      <c r="D30" s="40">
        <v>43567.148999999998</v>
      </c>
      <c r="E30" s="40">
        <v>112970.20299999999</v>
      </c>
      <c r="F30" s="40">
        <v>33952.728999999999</v>
      </c>
      <c r="G30" s="40">
        <v>124466.76800000001</v>
      </c>
      <c r="H30" s="40">
        <v>23156.813999999998</v>
      </c>
      <c r="I30" s="40">
        <v>112226.31</v>
      </c>
      <c r="J30" s="40">
        <v>33545.557999999997</v>
      </c>
      <c r="K30" s="40">
        <f>+((I30*100/G30)-100)</f>
        <v>-9.8343181852364125</v>
      </c>
      <c r="L30" s="40">
        <f>+((J30*100/H30)-100)</f>
        <v>44.862579109544185</v>
      </c>
      <c r="M30" s="40">
        <f>+((I30*100/C30)-100)</f>
        <v>44.392905202805821</v>
      </c>
      <c r="N30" s="41">
        <f>+((J30*100/D30)-100)</f>
        <v>-23.002632097868059</v>
      </c>
    </row>
    <row r="31" spans="2:20" x14ac:dyDescent="0.25">
      <c r="B31" s="1"/>
      <c r="C31" s="4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2:20" x14ac:dyDescent="0.25">
      <c r="B32" s="43" t="s">
        <v>31</v>
      </c>
      <c r="C32" s="44"/>
      <c r="D32" s="44"/>
      <c r="E32" s="44"/>
      <c r="F32" s="44"/>
      <c r="G32" s="44"/>
      <c r="H32" s="44"/>
      <c r="I32" s="44"/>
      <c r="J32" s="44"/>
      <c r="K32" s="43"/>
      <c r="L32" s="45"/>
      <c r="M32" s="45"/>
      <c r="N32" s="45"/>
    </row>
    <row r="33" spans="2:14" ht="15" customHeight="1" x14ac:dyDescent="0.25">
      <c r="B33" s="46" t="s">
        <v>32</v>
      </c>
      <c r="C33" s="46"/>
      <c r="D33" s="46"/>
      <c r="E33" s="46"/>
      <c r="F33" s="46"/>
      <c r="G33" s="47"/>
      <c r="H33" s="47"/>
      <c r="I33" s="47"/>
      <c r="J33" s="47"/>
      <c r="K33" s="48"/>
      <c r="L33" s="7"/>
      <c r="M33" s="7"/>
      <c r="N33" s="7"/>
    </row>
    <row r="34" spans="2:14" x14ac:dyDescent="0.25">
      <c r="B34" s="46" t="s">
        <v>33</v>
      </c>
      <c r="C34" s="46"/>
      <c r="D34" s="46"/>
      <c r="E34" s="46"/>
      <c r="F34" s="46"/>
      <c r="G34" s="49"/>
      <c r="H34" s="48"/>
      <c r="I34" s="48"/>
      <c r="J34" s="48"/>
      <c r="K34" s="50"/>
      <c r="L34" s="7"/>
      <c r="M34" s="7"/>
      <c r="N34" s="7"/>
    </row>
    <row r="35" spans="2:14" ht="15" customHeight="1" x14ac:dyDescent="0.25">
      <c r="B35" s="55" t="s">
        <v>34</v>
      </c>
      <c r="C35" s="56"/>
      <c r="D35" s="56"/>
      <c r="E35" s="56"/>
      <c r="F35" s="56"/>
      <c r="G35" s="56"/>
      <c r="H35" s="56"/>
      <c r="I35" s="56"/>
      <c r="J35" s="56"/>
      <c r="K35" s="57"/>
      <c r="M35" s="45"/>
      <c r="N35" s="45"/>
    </row>
    <row r="36" spans="2:14" x14ac:dyDescent="0.25">
      <c r="C36" s="7"/>
      <c r="D36" s="7"/>
      <c r="K36" s="58" t="s">
        <v>35</v>
      </c>
      <c r="L36" s="58"/>
      <c r="M36" s="58"/>
      <c r="N36" s="58"/>
    </row>
    <row r="37" spans="2:14" x14ac:dyDescent="0.25">
      <c r="I37" s="59" t="s">
        <v>36</v>
      </c>
      <c r="J37" s="59"/>
      <c r="K37" s="59"/>
      <c r="L37" s="59"/>
      <c r="M37" s="59"/>
      <c r="N37" s="59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5:K35"/>
    <mergeCell ref="K36:N3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42_44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2025-11-05T10:52:38Z</dcterms:created>
  <dcterms:modified xsi:type="dcterms:W3CDTF">2025-11-05T13:34:50Z</dcterms:modified>
</cp:coreProperties>
</file>