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iuntimas_Lietuvos_kainos_kiekiai\2025\Grudai\"/>
    </mc:Choice>
  </mc:AlternateContent>
  <xr:revisionPtr revIDLastSave="0" documentId="8_{8440B789-4A33-4272-A50B-5A79BA3F1592}" xr6:coauthVersionLast="47" xr6:coauthVersionMax="47" xr10:uidLastSave="{00000000-0000-0000-0000-000000000000}"/>
  <bookViews>
    <workbookView xWindow="-120" yWindow="-120" windowWidth="29040" windowHeight="17640" xr2:uid="{CAC5512F-E59E-433B-B655-CB6DB55C597D}"/>
  </bookViews>
  <sheets>
    <sheet name="41_4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M30" i="1"/>
  <c r="L30" i="1"/>
  <c r="K30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M22" i="1"/>
  <c r="K22" i="1"/>
  <c r="N21" i="1"/>
  <c r="M21" i="1"/>
  <c r="L21" i="1"/>
  <c r="K21" i="1"/>
  <c r="N20" i="1"/>
  <c r="M20" i="1"/>
  <c r="L20" i="1"/>
  <c r="K20" i="1"/>
  <c r="N19" i="1"/>
  <c r="M19" i="1"/>
  <c r="K19" i="1"/>
  <c r="N18" i="1"/>
  <c r="M18" i="1"/>
  <c r="L18" i="1"/>
  <c r="K18" i="1"/>
  <c r="M17" i="1"/>
  <c r="K17" i="1"/>
  <c r="M16" i="1"/>
  <c r="K16" i="1"/>
  <c r="M15" i="1"/>
  <c r="K15" i="1"/>
  <c r="L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<sst xmlns="http://schemas.openxmlformats.org/spreadsheetml/2006/main" count="66" uniqueCount="37">
  <si>
    <t xml:space="preserve">Grūdų  ir aliejinių augalų sėklų  supirkimo kiekių suvestinė ataskaita (2025 m. 41 – 43  sav.) pagal GS-1*, t </t>
  </si>
  <si>
    <t xml:space="preserve">                      Data
Grūdai</t>
  </si>
  <si>
    <t>Pokytis, %</t>
  </si>
  <si>
    <t>43 sav.  (10 21– 27)</t>
  </si>
  <si>
    <t>41  sav.  (10 06– 12)</t>
  </si>
  <si>
    <t>42  sav.  (10 13– 19)</t>
  </si>
  <si>
    <t>43  sav.  (10 20– 26)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</si>
  <si>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</si>
  <si>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</si>
  <si>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</si>
  <si>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</si>
  <si>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</si>
  <si>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</si>
  <si>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</si>
  <si>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</si>
  <si>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</si>
  <si>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</si>
  <si>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</si>
  <si>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-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</si>
  <si>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</si>
  <si>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</si>
  <si>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</si>
  <si>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</si>
  <si>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</si>
  <si>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</si>
  <si>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</si>
  <si>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</si>
  <si>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</si>
  <si>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</si>
  <si>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</si>
  <si>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</si>
  <si>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preliminarūs duomenys</t>
  </si>
  <si>
    <t>** lyginant 2025 m. 43 savaitę su 42 savaite</t>
  </si>
  <si>
    <t>*** lyginant 2025 m. 43 savaitę su 2024 m. 43 savaite</t>
  </si>
  <si>
    <t>Pastaba: grūdų bei aliejinių augalų sėklų 41 ir 42 savaičių supirkimo kiekiai patikslinti  2025-11-30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</si>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</sst>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top" wrapText="1"/>
    </xf>
    <xf numFmtId="4" fontId="3" fillId="2" borderId="10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8" xfId="0" applyNumberFormat="1" applyFont="1" applyBorder="1" applyAlignment="1">
      <alignment horizontal="left" vertical="center"/>
    </xf>
    <xf numFmtId="4" fontId="8" fillId="0" borderId="19" xfId="0" applyNumberFormat="1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9" fillId="0" borderId="20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6" xfId="0" applyNumberFormat="1" applyFont="1" applyBorder="1" applyAlignment="1">
      <alignment horizontal="righ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21" xfId="0" applyNumberFormat="1" applyFont="1" applyBorder="1" applyAlignment="1">
      <alignment horizontal="left" vertical="center"/>
    </xf>
    <xf numFmtId="4" fontId="5" fillId="0" borderId="22" xfId="0" applyNumberFormat="1" applyFont="1" applyBorder="1" applyAlignment="1">
      <alignment horizontal="right" vertical="center"/>
    </xf>
    <xf numFmtId="4" fontId="5" fillId="0" borderId="23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6" fillId="0" borderId="23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3" fillId="0" borderId="18" xfId="0" applyNumberFormat="1" applyFont="1" applyBorder="1" applyAlignment="1">
      <alignment horizontal="left" vertical="center"/>
    </xf>
    <xf numFmtId="4" fontId="3" fillId="0" borderId="24" xfId="0" applyNumberFormat="1" applyFont="1" applyBorder="1" applyAlignment="1">
      <alignment horizontal="left" vertical="center"/>
    </xf>
    <xf numFmtId="4" fontId="8" fillId="0" borderId="25" xfId="0" applyNumberFormat="1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9" fillId="0" borderId="26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5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9" fillId="0" borderId="19" xfId="0" applyNumberFormat="1" applyFont="1" applyBorder="1" applyAlignment="1">
      <alignment horizontal="right" vertical="center"/>
    </xf>
    <xf numFmtId="4" fontId="4" fillId="3" borderId="27" xfId="0" applyNumberFormat="1" applyFont="1" applyFill="1" applyBorder="1" applyAlignment="1">
      <alignment horizontal="left" vertical="center"/>
    </xf>
    <xf numFmtId="4" fontId="5" fillId="3" borderId="27" xfId="0" applyNumberFormat="1" applyFont="1" applyFill="1" applyBorder="1" applyAlignment="1">
      <alignment horizontal="right" vertical="center"/>
    </xf>
    <xf numFmtId="4" fontId="10" fillId="3" borderId="14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8" xfId="0" applyNumberFormat="1" applyFont="1" applyBorder="1" applyAlignment="1">
      <alignment vertical="center"/>
    </xf>
    <xf numFmtId="4" fontId="11" fillId="0" borderId="28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28" xfId="0" applyFont="1" applyBorder="1" applyAlignment="1">
      <alignment vertical="center"/>
    </xf>
    <xf numFmtId="0" fontId="11" fillId="0" borderId="28" xfId="0" applyFont="1" applyBorder="1" applyAlignment="1">
      <alignment vertical="center" wrapText="1"/>
    </xf>
    <xf numFmtId="0" fontId="0" fillId="0" borderId="28" xfId="0" applyBorder="1"/>
    <xf numFmtId="0" fontId="0" fillId="0" borderId="28" xfId="0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DD5EA964-C968-4240-9F78-EA689A49B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BA5F925F-7609-4490-A5D0-95616B86F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574F19EE-B295-41A2-B11A-44632692C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4CA31238-00E8-4B94-90DE-8B3ABCD2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6581764E-35F3-404B-9FE2-BEB56440F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0709411B-5E34-4B4D-8A86-EBFBCE8FF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BC23AF15-5B1D-410E-90DA-38B22AC5F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C9D38ECD-EF12-4F2E-B7DF-F5CADA3A0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69A20B92-E648-487C-9421-3B970C4DE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3D701D77-C131-4377-B0D2-153E04AD6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0D7A25CD-D565-4BDB-9337-F27BE95D2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17EC926F-04F4-4378-9E15-4E23420CE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5B282406-5F65-4959-9592-4D75D0888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54C2ADD8-F79F-4A46-BBC6-ECC26A7AC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C6913B9A-5853-45C2-964A-FE5D30588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55BA4C20-C8F5-414F-97D4-BE93F75D0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C794DD51-BB4D-4E6C-A9B6-ECFD65C2A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A556208A-95D3-4783-91FF-E902CC0F6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590C146A-A377-48CB-B87E-62F37051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FC593C95-AB27-4E1D-91F6-0C7C0A885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31B091E8-9514-4EB5-B1E4-4794D5A09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61138056-6861-4F51-B1F6-06C13D1D0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5E8A3264-DEE2-4240-BED9-B57789537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B0A4A5AE-C6F7-41F7-9247-A1211A48A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84E0E68B-1D77-4E39-890C-D0F3AD233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D4246F5C-5DF8-43A4-83BA-4803DFB6F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439DD64A-CA9E-4AA6-A1E5-31B2F9CC4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41FF7BEE-4BDB-4A50-BC48-89CAB5CF4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8783506C-8E98-48B2-81EF-A30D1B8D2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969C9674-551D-4E0F-BDEA-4770B922E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B49F3912-D6BA-4C07-B688-3CD86B31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17775EA8-E9E9-4259-9488-6277AAF90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2D0285E9-A7C5-4D69-B5E6-6A25B5789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A1B8B555-5FE7-494A-BC83-D99444573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73DFBF26-45EF-4088-AF28-E1B1D37D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D66E0F10-2884-47A4-8A2D-9131064E3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6543F509-27B1-4410-8540-F12482D4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466371E3-9BBA-4180-B73B-9461239B9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555C30A4-ACC9-4798-88B7-D447448DC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E34C6EFB-FEED-44F3-AE41-3317F72D3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1C3C2035-66AB-4FA8-8044-D5E02DBD4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C3FF3976-4B9E-4E35-ADD1-27333C359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CBB08C06-227B-4E1D-87D2-90F4915B5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29D7FEB7-6A22-4FB8-9DF6-FA1BBAB0B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D0631DEE-41A3-4BE7-AF51-E7EE1CD9C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E96386AB-CECB-4F4E-AFD2-DD37E4161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CC0A0F08-BF65-493C-9DA6-1BD11477E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A64DDEFB-2AFD-4553-A3CB-D35F25785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2994D000-8D92-4E93-BB45-2AE472539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C4043D19-4AD3-4BA4-AF72-16DC96837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A7ACBB22-4926-4AB6-8300-9AB3680D4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7FE5BE68-3EBD-4FBE-808D-047070457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94D28010-FF5D-442F-A005-8FC35C716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7D8DC0BB-E23A-443C-8D15-BF50ECB49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DAB18BB3-259D-41EB-985A-66280A0AC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94BF74F6-0433-44A2-8787-0FFD48E22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D29C411A-212D-49D7-A0DE-3BC8B060A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0D6ADCA0-08C2-4ECE-8C35-505F43F1B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D7FCA710-4C98-4537-86EA-85B082575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5F812070-2913-4D35-AA7E-D2DE0F199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A7D02414-8629-432A-9432-4343EC1E5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688AB650-6E87-4397-84E0-A18D21F2E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DF3CB157-9229-443A-B3D9-CEC027BCF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3A8F7D23-FA64-4FD0-BABC-ADA8A72C7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C5979807-D302-4033-BD25-503D5D53C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AA02FB04-BC6A-4FB4-9137-7CE868670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1C2D292B-73BF-459C-96C7-F2DF19696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AF74596E-6A64-4FD1-96DE-82D9B32D4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386BC6A7-587F-436B-B9D4-B5CD01C31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9E383FE8-8464-4F54-9171-AFC93C897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10705A3D-9E8B-45F3-B383-424F1AE22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61EE5971-C987-4C22-BD12-EA954346C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A0B597C8-72AF-48E3-AD66-61544D7EC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B0A870E7-9431-48E8-99F9-592ABF156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4A4763A1-BD34-45B5-AF79-2EA61A96F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F2932ED4-AC42-44A7-964C-91A8733C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A89F865E-EA20-4554-8674-24A8E351C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A3593844-DCE6-4249-88FC-5ADAE6DAB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39B22528-A182-4E87-A796-5F1A247B6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9D84907F-4308-4CD6-9220-14A71EF1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D696F620-8E2E-45EC-A632-6C1574815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813D8F11-2A71-4B6D-B559-AD08DEAEF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F4CD4649-5CE0-430B-A909-42088715F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7EB0542B-BECD-4441-BC93-DED0C432D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A9ABC1ED-902E-46F4-ABB4-64E64FA45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6CE59985-0C8C-448D-9B9E-731D76C8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169A74A5-E62C-447B-B8E7-DC9884730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46A4FCD0-EB38-4EA3-BB20-2044C21DD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05970E98-86D5-476F-8A1B-713365D77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B27F9F95-FE6B-46ED-8651-83E24D31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44769E43-9953-44BE-8B82-18B849560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BD89EF78-CB11-4A2E-810F-B46C89F69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6928B820-F1D3-4449-A8B8-9FB5214B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12BCBBC6-29EF-4F97-BBF9-C9B2E8FF0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AA672146-136E-4CC7-917A-555E4C7E2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95516175-FA49-4340-A40A-7F921E820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36231884-A049-463F-9914-AA0A1A50C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39A3B87F-7853-444E-9ECE-AB0F947A4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A35162DE-462C-4ACF-9D23-11056F7B8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AEC6155A-0AE6-42D4-8BFD-84B15FA1A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35FEC4E5-25D2-4B15-9150-0EB1310D5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C9D07B31-922D-4167-88BE-BF8521DA6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E70AA0EC-D3E0-4AD4-A85A-A32D06BF8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76A941DA-B686-44C2-A927-9F516E1BE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F73966DE-2F55-4DCF-9284-731BB5F6F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949939DC-0B5A-43BE-9DE8-15164574E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C022FF82-BDD9-4F21-831C-1D096F707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8E2F2995-9547-416A-8BC8-54DE73C03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5FA14EA9-AFCB-46ED-A17C-555A3E1C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AF77CE31-CDA2-4D1C-B0DB-6692C3689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741F40BA-6D95-4347-A726-3A3ABD81A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2E70D502-3172-43C3-9390-7E5F8E635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1D55AB2F-3D41-4890-9647-EB0E8B518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567DFD98-5D6A-4908-BE80-EFDCF00B6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F2E9E90E-D9A6-4972-9E91-1C6CCB66F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F9B5B1D1-EB55-4751-96F4-64E7BE9E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DAD8B393-B351-43C3-9E0A-A8DD8C503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1909342F-A5A7-4F41-BAA5-7A4C8BE61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E425A3F7-3803-4898-82D3-F4798F352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52E30315-88B2-42BE-90E8-4EB122C5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49768E86-BDF3-4970-93F2-F1F59BC9C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8545A609-4845-49AC-B890-A3003E7C1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DECE7C21-2EAB-4ABD-B9B1-81E179415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260522F3-FB01-48C5-8ADF-21662C328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316A76C3-9F37-4988-833C-DD21E1E88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257BDF8A-B937-4D2B-8184-D36AB30C9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929B30CE-096F-4DE5-A41E-69F1340A7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71AEF151-20BD-4080-BBC0-1F8141CD0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A9873516-8F07-4AFC-A7BA-64EDD46BC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54F0508C-53EB-43B0-BF9B-5613EB4B0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D777D0FD-0040-4FCD-9212-EDEAA8DFE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866EA719-72AF-4EAE-881C-814197535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56022BB9-2C72-4E7B-A784-8917A4CB2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3133FF61-8E63-4B26-803D-EB63DD7F8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4E3877BE-F483-472C-B4FC-5952D5588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4D2638F8-3B9F-4122-92AC-213A8B421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41513981-661A-4378-8D8C-A81886267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5C44F546-03B3-4C7C-B7DC-9CE825D82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936E630D-B16E-459E-9B3F-5903A8B79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BC2312D2-6EF7-40A1-810E-BB8E141D2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467EAC71-AFE9-4670-AF67-3031F1F9D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DE02B139-4A05-4503-887E-2498D490D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4B17B423-D227-4B7D-8CF7-9D22F6842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D7D9D4FB-9ACB-4968-A1BE-BFC173753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E589C879-7C2D-455E-B81C-C24473058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9E810DD6-E6DC-441E-B604-EDE0A877A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6E6A01F7-DC63-4601-B5BB-7CBD40928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5830CFFA-7377-4AF5-8C00-6FB6E37AC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2596EC7F-D403-4534-9A56-C7413D9DC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63CA7F33-F884-4DF2-98A0-1B01AF61B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DF35A486-5658-480D-876B-851B81C5A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D23EEC68-0031-44A3-9E70-9D242BBC2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9F2C573E-201A-49E2-8F62-02DD0B694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8933A082-9C8E-4251-AA68-D39B0C8B6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585EBB22-0F5A-48C2-BE9E-F6439D858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048DD0F1-8E51-4C05-8279-8A57132B5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77C86E88-9681-4104-8801-C8DE550AD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9109AB53-833E-4B74-9B3B-09FB7467A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1C9A33E9-0FC9-42E1-9066-219C0F7C3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AAAAF33C-D17E-4CF1-A144-DF8B6D294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44ECF30E-884E-408D-888A-2A180BEDD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4B640BC9-1A2D-4255-A9F0-9EA5F002E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ABE4B2F9-188F-496C-9D72-7F58176EF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4106D0DE-55AD-456E-9E00-601859F6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19964FFC-46E5-4C71-B1AB-6589F27F6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C92143BD-1D91-4403-B55A-CE7845349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9621C86D-8C7B-45C4-9CB1-2C3D2DBA0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21F757D8-547E-4215-B49B-94B2872C7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1B97113D-D7D8-4FE4-A7D1-1DAEAAED8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018D8F21-39D9-4FFC-A05A-8074EE56C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EDD99804-756D-4A2C-91D9-1A87DFA09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5C1CBDFB-8EBA-4594-AEEC-3B05919E3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14A0D193-6F2F-460D-AEAD-E37F3ED26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C43EF4BE-7827-4DBE-AC49-F73563402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409E19F8-ECFB-470A-97DD-47B1C2499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5D1DA525-A989-478D-BA80-EBE3DAD06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5A6A5C2D-3D3B-4C67-A594-0A79C77A5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3B4276BA-ADA6-471A-BA61-45ABBAB9E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4DE1D2CC-9F4C-484B-843D-6F14D425B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7EC404F3-4CDF-4702-85A2-8F10CB38B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E9232A26-47C3-4FC1-8DF6-651FD0505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E1E60F02-026D-4270-8E25-EB4C2BC14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46F3D852-243F-45E5-9637-4E3712172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B09E5CDE-6A8B-4948-A0DB-0E8167DA5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5DF36EA2-E0D8-4ED7-91D6-9A28FA5BF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3273B838-C4A8-4256-95E4-3419A27B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5066D00B-EAE7-465D-B3E1-A4FC4F88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6AE1AFDB-0188-4D2E-B4D7-9A0EE1D8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ED347D2B-80FB-47C1-8329-255AA2E9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950B1662-238E-47A7-B8D6-6E9556E99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1199402E-C57F-4D2D-ADD8-95D785DD7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72752427-6635-42E5-ADE1-5CDF7F1B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B0C6699C-AAB3-46AC-9001-CEAF58767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6F8F1502-52E9-4BCF-ABD9-EEF237E9D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606EFE56-4B50-4F78-9317-9D6061D25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C143B164-5B41-40CC-A390-00AC63DDC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AC79535A-A2B8-48B6-B9EF-151487CF7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F8EB4D0A-1CEE-48B9-AE0F-BA7E636DC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16A6F059-D9D2-46BA-90AA-8D0717841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F1ABC07C-A819-49C9-BDA1-EB15CA57B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9C5E04F5-42E7-4CC6-83FB-5236C3F8F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C70C164E-130F-4DDD-8951-C0CF386C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AE0F07CF-9E6C-44A8-A183-29BB997CA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604C4D53-8E70-406B-9D30-77C5C5296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E03DA89B-4AFA-4C47-BF84-37896AEBC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2BD23304-C56F-477F-9777-55E68CF22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B505EFCB-AA71-4999-ABA8-DFD9C410F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84A37193-D0A6-474D-82FC-FFCB67F0D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1AA79EF9-9A15-44F1-A71F-185C018F7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C4EA74CB-47EA-4491-B083-0953CA76E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B915F5CA-4C2A-445A-9D9B-EC52DC7B1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B1E73F5C-EEA4-4618-9C32-714846592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830797BB-6E8E-49F2-80AD-422A626FD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A5E174F6-F4C2-4CFB-91DF-4994A22CB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A28F9F3F-2246-46BF-A0C5-7711DD19C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24FC9713-A33A-4B58-B932-CEB46F074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9364293B-D177-41FA-9ED5-B8A166EDC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A1DB3514-0F0F-457B-87E5-6A0929AFF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C08105B1-3F7D-4FA3-B8BC-2275A1823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2D733840-BC2F-4CC8-8715-E2AB94888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5139E564-0F5C-4302-8363-8659A6977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F567FF44-190E-4F8B-BF55-FB43ECCE8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6CC863CF-38B7-4216-952C-CCCE37A2C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1EDDC7DB-9970-48AD-9581-082FC0725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BDC1FB98-6E71-4FDA-B6ED-7F40EFCB2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9B432068-C5CA-4F2E-B3D8-421B83B5A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E9405FF8-3484-448F-947C-0724FAF32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D23388EA-2F42-4210-9614-9F1F27DC9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92C83246-7C34-4CEA-ACA5-AED81E6CA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9AEBA2C7-4DEA-4206-A071-1DBF97205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FA4E4E97-4677-433B-BF26-58A0DEE14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1E63082D-B300-470E-8D35-AB3CE5EE1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21CA6EBF-3F12-4978-9A34-44E1737D0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3736FF26-BF7C-4C96-81EA-58610A94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15FA3769-92B4-415F-883C-B6C8BD7ED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FADAA19D-59EB-4904-BFE2-BE1EA0401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A49AB84D-9FB3-460B-A52F-130EB2755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4A1B3958-9BBA-41A9-B4B7-5917FC7AE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CE50F1C1-ED23-4B9B-AD36-51E87FCE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40D9E136-5815-482C-AC01-207AA2508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9B378CD1-84AE-4B4F-9027-1059FB32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32DAF7EE-21FE-4A2B-BC70-705C0426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D7E56BBC-271F-4FEF-BF72-249435AE6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FF75C00E-F784-4B8F-AD2F-B368FE3A5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8FB12530-A53D-4407-804A-3806ED62E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351185D1-4D0D-4C87-B291-375DFAD4C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CC46349D-3F3C-4C3C-AC1A-BEC90000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9BEF8977-00C4-437D-8ABA-AFCDD0B1D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9757AD37-AE45-49E9-A429-40FA930EE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5DF979D9-0774-4012-B3D8-E9872C0DA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5D1056EC-D2E1-42E0-838A-47E419BFA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A464E939-6F04-4829-80D8-F1BEFF274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14CE3E59-9567-4FB4-9BCF-B40A645E1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6792995B-A189-4FB5-8252-CEB08464C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A24DA9CF-67B2-431F-A8AF-F3542D1B6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FCE64C6C-20C3-4C80-BC04-6813E3C12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94477618-8CED-4DF4-99B9-F32D6C476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1F812C04-F482-4624-8B68-55BD11E27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1BCDE3CD-FF93-4F4B-98F1-5BFFDBD29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66A5CE32-46F7-4583-A2A4-BE60070E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D26CD048-33A5-4857-BC40-D50648A0B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D8366623-C159-4327-8998-351BB1AF4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671F642B-A4BD-4FE9-A605-BABAA505F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54385C0F-AABF-423F-ADD3-11CF88E01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BAE24AAD-65B2-46A2-A87B-3633422E1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CC756E9B-27A1-4FC5-937D-BFCDA8DE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34F0075F-8F1A-4B8D-9E88-5177822A6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800D8946-A32C-4306-8773-EA068C646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D38CCFA1-BAC1-4F13-AE83-E74E06687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0C393A82-BEBC-404D-844D-334348A3D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A204925E-BD18-4D9B-9D57-D0FB70B60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45D020F5-D4DE-4C48-91B3-6D2D29DEB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055A6808-5AEE-4832-933C-18F52D05B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CDD995FC-5A87-4E7E-8A8C-726D864E9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2F11AAA6-A4DF-4F38-8BE4-6A18CBA56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7D7FA3BE-6ABB-44B2-A478-FC10272F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AB953B22-B87A-474F-A418-E487C1C81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77EEF714-5B50-4081-AB0C-3814D37E5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51C32085-9F89-4585-9DE4-B3BBD42D0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27F38C77-FCD6-484F-AC89-1880B39FC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E73C5CB6-336E-47E5-AA8C-8ED31D27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47066558-316C-4665-AFEF-800E12D6A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A2CED376-0DB6-4D3F-8A48-4D94C1866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F85DBF6F-85C0-4623-B90E-83CAA9F00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53030EAB-CFCF-42FF-A3DB-78F690B8A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BDA2B2B6-74AB-4230-9412-0245D625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9BD31ECB-0B78-4C14-8CD3-EC10A90E6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FD81F375-D7FC-4EED-BD97-E28D7159E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D0648CD0-A0DC-49D4-AF99-AA8469A5D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C96390DA-7185-4F19-A0D6-34BC7B16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A47E0E3E-13B8-4D17-9E3A-4FCECA29F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E88B8DF2-F0FD-45F2-AC32-19DE7602C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B6394BCF-1417-40C0-9171-AE9B8506F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861F3400-437D-4D11-A748-AF2692267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EDB374C2-E300-475F-950E-800554B94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53C48418-3A0F-45BA-B337-BBB41ABE3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FB18B195-0CF1-418B-88AA-D8A86D6AC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9EE004DF-3D7B-448A-89A6-8A72B41DB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A05CEA5D-96B2-4477-9F3A-565327347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E1594020-957C-4D25-9663-9A79BAE98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C014C154-2F83-4E12-B4A5-9D0A3B4B0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F8292B7D-3CF4-48CD-AEBE-8E45D4B82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D742EBA2-2234-49F4-A772-BF1B99B6F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EDE86B22-D60D-4BA7-9A7F-07A2A1D9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0C639EAB-4508-4E2F-B94C-A62BFD0DB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1FA0AFD8-4D46-4184-AF13-104F3671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E92D8BFC-F17E-43B5-B4D1-9FD1C2DFC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CF783593-5F94-496B-B321-A6295875D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275DF1E7-8996-4211-90E4-50F2BC222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23F6B4C7-C58A-4424-A35C-D17904E5C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EE131829-7189-43F0-926D-1D93A90D5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EC2590B5-6E73-453A-A71C-33417E1B9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38AD9707-BD93-4F2A-9641-D9935394C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DE187D6B-34AD-4527-9964-11D1FE1F6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0DCDE0C6-FCAA-47C2-9673-3ACD53A0E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366E08D6-4A90-4BAF-98BF-CA9EF5BC1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0C53CAB1-2677-4330-AE29-44C80FDC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5AB160FB-806A-4A52-91F3-61994F5AF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FA31B3FC-42FC-4A39-A986-22E5640C4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FC2542BF-4CA9-4B85-928B-E36B73435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9EAA5557-2533-4C2E-8A3B-C8639AD2B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35807DA4-1A5E-436D-BD76-9ED40615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EBFD4058-7330-46C1-938B-007C3C4D9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9AAED572-3126-40C2-8088-5256A2EE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E7D3C5C8-488A-44A1-B338-48109450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146856FF-B8F4-4A22-AAAA-92CE7F488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FA8434DA-90DA-4302-AE2D-43FFB35EC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BDB0F95E-30F7-4CBC-A269-52F8C597F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C748DE3D-9D8F-4165-AA67-6DEF5A678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0D744C86-87D7-405A-A882-85B60EB2C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611B2871-1430-40C4-AFB5-530C35B74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071679BD-C75D-412C-9C1D-91DF7F060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293E6F52-6A92-4765-A7BE-032AE07F0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C92D7DBA-CFEF-4078-AFA2-F2B3A1FAC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840A6779-A657-4184-877C-98BA3DCCF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2A907986-59A1-4A67-94E6-A4939D09C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32E6EC32-0B99-4E0C-AB7D-B4EB416A0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E84E35C6-43E3-4590-AA90-99003100D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D6857108-7D47-4B95-8ED8-0EAD5E188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AA14532F-EE14-42A6-8859-8D294F023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2125C3DF-F8DA-4781-AD1B-F231BAAEE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A2853DBC-2BE8-4721-AD43-45B3F457C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B261E790-5F8C-4410-97DB-15C6CACF9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195610DA-DC94-4862-831D-0C12035B5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097001F2-A72F-4B03-ACA2-B93AF5F90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40170312-E86F-4A2E-9CCC-C6D3CC8F5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5D293C54-377A-4D2C-AC79-D91819740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10F9174D-D5A7-4AA5-929F-858844F0C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549C6CB0-B40D-45CF-AB1B-19DD14C17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63CDB90F-CD8D-44B6-A61E-8976A3C9D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DE2522F4-3B33-4D99-8808-BC9D19041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38C6D8B9-FA7E-4125-BABA-31C9C91C2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3464308D-5D0F-403E-BB5D-77B541090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BD70FEF4-4844-4AAD-9744-44ECF293A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2445B2DC-5F09-491B-9079-ABAA31CA7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2D6090B2-4BA3-454F-AACA-191AA2829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8178CACD-FE5B-4086-8BD4-E21BC4158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112E7435-4C6D-4657-9430-D20550EC0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7C983B7B-3F31-4755-8C36-F74A30A9A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6C574F48-BE4F-4560-B631-301E18725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F2381E9C-DCEB-4EBF-844E-313CA8DD2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78C982C1-FFA2-4E60-86CE-1AB921C21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F85EF894-8585-4283-A088-5874CF90A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6D338FA9-3ECD-464D-8297-AD569748A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66D22FFA-1078-4D5F-8577-586FF6569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53E4E00F-E40C-4F99-9639-C45C3BA36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FD75089B-9112-4C5C-A577-3770DBE94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A79742BF-1163-491E-8BD2-DA16BD24C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21FF233E-6ED7-4AD1-BE0F-8E3A73887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3D1B6B13-7451-49E7-9857-23CC4C146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CA7367D6-22AD-427B-8A0C-CF735F88D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45CB89A5-4422-4B76-836A-07C8EAFE4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441E92FA-B42D-4383-A451-82B895FE5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B6B9572A-7DC5-4BFB-80B4-E7D331E26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69DE9780-7AA7-47CC-9366-FDE2A7944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DA141803-73B1-4038-B4A9-94F7D11C8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E287049D-F81F-4780-B79F-7B62B33FF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A1DFAED9-3AFC-48D7-BC8E-79AD9156B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8C9CBDB2-8A1C-4714-909F-A5FBBCA3B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526A00D8-210F-45F8-B62B-644148DC6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B42A5424-C6C2-4ACD-AE7F-51E9A2393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7A5CADB8-D213-4F22-B37B-42B1E9F93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862105CA-EF37-4448-893F-D00FE2A66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1597B14E-8112-4D4B-A8A2-C6CCC28E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3D28FEEB-5B4D-478D-818E-3D1D299D6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DA3F4985-EED3-45EE-9A68-6F228492A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70F4B896-5A80-4280-9F08-94CA9AFA3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23931AAD-BC33-434E-A1D4-C3CA72AC6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B92B1873-3CC8-4B9C-8C22-5F71FA98B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9A5A98A6-1229-4726-BEE7-8D5DF29CF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D08126A7-CD97-4AA3-B1AF-DD698BC5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95F7C1B8-EAEA-4F9D-92B9-3997863A8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B5B5825F-2FC4-4074-B64B-3717A7832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B996F030-254E-4D35-966B-C13AE9D8A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F80509A7-542A-4AFE-B40F-48F1AD0FC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425099A4-3E78-4059-A20C-4F96878C5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8AA76799-768C-47E5-805B-0FB1C09F2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FABB3715-2274-4827-A355-A3B804E27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6D221F91-FEF1-4C77-B280-C26D9B331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C131A1BD-3C84-4B7A-A5D0-92F2F6D17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88118F65-B96A-4891-85A0-9325DE848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E099B6CD-8FB8-4D68-86BE-FC0E0F99E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96B16117-9D8D-4CA5-936E-41ED9C1CF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B906CDF9-17F7-4B8F-BF96-27CE8CAD8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2B03E567-745F-4E1B-B73A-0CA41A774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E91BDBE3-5789-4E1B-9FD8-014F6D145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1DE24314-1DD1-493A-97C1-546F4189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A07EDFFA-6391-46DF-9AD4-EA35E303B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CBC0547F-851F-4320-B9BC-AA40A1CD1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D7897CD8-08B6-4F67-ADEB-4B0695711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AB40E831-E4AF-497B-84EB-34D6B4734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A6EA020D-E3EE-439B-BD2D-AAD3907ED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B1A6B74D-4472-41DB-8D1B-62A1770BE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DCB708FA-19A3-4FC0-B123-B5A2F66A5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29ED3A49-9BE2-4133-855F-EE93ECE74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88914D0D-3DF5-419F-A44D-79E843441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EAEFDD22-DCAE-499A-8131-BEC03024E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2B63619B-0BB3-4D35-841E-100C73D1F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F5B6AF68-BBE2-4DB5-9324-31A10FC59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DB63B94D-2AB1-494A-9604-D97678FA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02FDA49E-56A9-4278-801C-1947C7625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00B5FF8D-22C9-4FAD-A0E8-CE639F485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67D72BD0-E6FC-418E-BAF4-B1D43AB79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2DC7A7CE-7686-438B-B9BC-938121F79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53DDA6D1-A0EB-4B7D-BB07-D02439175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C038E51B-A6CF-4A81-8952-ABFF2CA38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CE9DC542-3FAD-4ABD-B9D8-566A4BAD2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DD10D089-9F38-44B9-9DBB-95AD96AE1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B7F7566D-394F-4F1B-8DB6-82215247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8CDCF2C7-1649-4246-AFA9-8C5CDE782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24698B01-B2CB-4543-846A-BE21B58E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5A7935F9-EB47-45F9-A77C-850A5194A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A97CC1DE-0C67-4DBC-861E-C3CD735BB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C67E435E-859E-4B49-96DD-FF3A44C2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FB8A8857-F9A3-4D35-9B4D-9BCF36723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441D2391-B7EB-49B2-A0AD-C49C76058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1634F21B-CB13-4568-9E10-DF6385065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99E6A9DE-2957-4A32-BC26-E9CFC60CD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009CB4FB-109D-46FD-94D3-B058B3398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BA37F9AE-C69C-41E7-9FCA-0ABFBE318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AC5769C3-D59F-4842-9B1A-96E70ABD0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C5BCCEB5-C7CE-4AB9-B443-0B66E8566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0CE2F78E-E6F7-4760-B197-FE70FBC7A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0B198E90-2443-4EDF-978A-A69942F4D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32BF37B9-526E-4EAF-AA9D-AD739D78C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0C2140A0-DA87-40CA-B9F9-F44DD8201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7C0ADBE9-6FDD-4292-9556-55EC0B797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35A86A08-0C7D-4B8C-93A6-1CEAF8219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D27332A5-484D-4D34-AF29-590D32A36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8965AC3B-2C12-4BB2-93D8-22622A7BE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6FAA19F5-8CDD-45D9-B1EC-0A147985E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6B2CBA84-9A81-4029-B1B1-DDC2D2CDC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034D7278-6E4B-4849-B405-EC614D78A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BB835B1A-BA90-40CD-A99E-CB6A0112E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86B0D09D-E3FB-4FF1-944A-338761C4A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64D7FD2A-227E-475A-935D-6C0C37306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2C0B573D-1315-4F02-85D0-F1EA654A6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5710FB48-4EFC-4479-AC92-4FF781843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71E8277D-53B8-4AD2-96AC-34EA5E598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62816FBF-3092-41C9-82BD-B9E33B1A9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8D5B9DC5-7F42-4821-8AE4-270BC6B2F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886C2CB2-5B24-4C18-A9BE-5CF907173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52F3A078-4BF4-4498-BE4D-61937F062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8A62D8C5-FA3E-48B9-B210-90A064982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650F3AE5-9EFC-4D8B-BDA0-F06072322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E4274130-AE96-4F09-BE5E-DE27AAA31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94183424-A4CF-4ACD-8575-ED2427EB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6EA4901D-EB22-4DC8-8314-DAA6022C1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2BEF5CA8-5BA9-4362-9530-37BD08C20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916D95DE-D380-44A6-BB75-6906E7E1D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840C5398-5E5E-495E-8232-828A637AA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0B0EB2EA-9092-4D9C-81FF-2C0B815CC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0ABCC471-26A7-4762-BF67-74FE9D2D8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9F79946D-A6DF-487B-8867-6B8A9F597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E403BF77-6658-4D21-B0D9-1D6BCCFC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1A00E713-EEEE-4B92-9A1C-99C125386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8DFB5635-12DF-471C-9ECB-6404BF735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8CFCC07A-34E1-4CAF-AA54-79C026FD7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DECB630C-50DE-4057-95E4-279D19053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C83231BB-6EEE-4BC5-ABB4-82CEB5E28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203F358F-8A52-4957-8DA0-E4E39D982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83ED7B56-DABB-40CF-A23B-DE9573E2A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2057BD5C-AB80-41AF-8BCC-A61BD1E69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F4CF8CE8-70FE-4A41-B1A7-5A8244338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3F5AC203-D625-4AE4-96D9-1525766F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E7595AB1-EB46-405A-A334-3CAABC285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1632B298-CF96-46A7-943C-4B1DE9A50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86B5A540-A863-4037-A337-8588DA832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3E513AB7-4F1F-49BD-BD2F-051E8A90F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B1559E0A-0293-4ABE-BD7E-C391DFD5A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13978ADF-CF0D-4547-875D-85EDFD388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052E8E87-F84F-4FA7-89D8-8B82774F9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AC294D19-A620-4245-B52E-A49B8E97D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022AC804-8FC2-4FCD-B200-6D59E71C1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5C718815-29F3-4F0F-81EB-D7D7A146B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1D5A63CD-CFD0-4555-954F-3FA555E1B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63C498DD-2128-4847-9DDC-526A18991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F572A133-434B-47AE-ABAC-BDFF6082F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1F37253D-8438-461B-8613-4D1864347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96EC787B-E4D5-4FCE-973D-6F4620DAD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4970DF9F-D1E8-41E5-919A-E0B91855D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1D11AE34-B5D2-450B-8183-CF83F1745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196A07C0-BB65-4A24-8007-8206D988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5B83327D-E4CE-4C44-84A8-21D19DD9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9317D379-EE1D-4418-B180-E72265D0D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0F50E81B-CA2A-48E8-9BC8-8E8CF20F8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75C5BF31-7127-44C5-A888-316A1B6D7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923ECBB6-77AA-4749-A3E5-EA3855442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A3BA0C30-C367-44E3-A5EA-7722AB118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97F8A6D1-A314-4C9F-A875-E53E6463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CD6AA1A3-AE08-4046-8188-4EB9542F7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C201BF5B-970E-4A8C-A243-6A23FB7F6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054CD847-52F0-41D3-A926-18F3D6DFF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31A79A19-EB44-42A2-A7A4-B62C2F515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1ADD6276-C8F4-46A4-89BA-6FF1C44BA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5CB4E5A8-AF27-4C38-9C5E-CB2C21282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74ECCBB6-C514-4792-8F87-78BFF0099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C0D8B8EA-4347-49E1-8CEF-F27A6190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B7807810-9403-432D-8871-869F7B58B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337F8FAA-5B7C-4288-B80C-F83985A58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DDC1F026-4755-441E-80B5-8CD3CF53D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D777ADB0-BCC5-4886-846B-75DECBD71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934B9029-6BD9-44B7-BCBA-482044DFD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A508DDB4-336F-4120-A8F6-88BE3AAAA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78C6C7C1-42FD-4575-84E3-73B59E93C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8D4EED26-1987-46E9-8C0F-A9042B0FA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F01C2393-9118-4F10-8F79-CE1D8D1C3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324EB7B8-F3B7-48D2-A8E8-D8C49FF88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0718B660-9533-4468-9061-437241DF0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B4363FB0-D5A8-4793-AAD0-CFBFC600E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E22322C5-31D1-4876-9A6D-669DFE57D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76EC5451-977C-4F66-8DD5-61D983E9E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5A218470-3F03-40A6-844E-5D22A9691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2B2F2FD0-9990-471E-AD61-0BBFBA82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DDFBD6C5-ED06-4544-B0D3-CB8ABDEDB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17D7D974-3A87-468A-B174-4C99B1BBA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9FF28A2F-6F4E-4EE8-88C5-F3E97D98C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35BB66FA-CE0F-420B-9A18-6EF10F5C7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29F5A410-8901-4510-89E4-A858F09F3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FDFCDDD6-64F9-4970-A6B7-CC557638B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5EF253B0-9164-4072-BED7-037B7345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7A8D11AE-5818-45EE-AB45-66477DBD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88EC52AD-DFC0-4233-8D05-C4EDA062E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4E861B87-A9FB-4607-B55F-19D215E2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94720349-A283-4DE8-956B-3524BE7D9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4116BE94-8845-41FE-9DED-B97B1E569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C2C3E8E5-F50F-41F9-B719-D580CE72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E8E53B60-874E-4034-9052-22173A624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9275C8AB-F415-41B7-AF79-07A4FCE9B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157B7676-C809-430D-B03D-CC6B52CED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67B9C19C-18C8-4F94-A3AD-D310254AE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DF2DC173-F106-49B9-B20F-2BB39C09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B6F7000F-CE05-4DCE-9C94-AA4666170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182B960E-E78E-403B-804D-7D2AAACF9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D845FF4D-F1A9-4D02-A7EE-B27F15854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C5BEF2CD-51D3-4E2F-BD76-471884970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0A7E856F-AA53-4574-9224-7E7FAA58F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877278EE-F06E-4AA9-9D1B-D7E042BCB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7B623408-C8FA-4A92-A203-C08C11EE3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B94339D1-5DB7-48F2-B336-A7F4E4F76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8DC438AD-1FB9-477D-9BDC-C4F997ED0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68F1C432-E0C5-4901-B5CA-BAC417A1A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AE263CEA-04F8-4656-84BE-4DDFE058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7C5BA358-035A-4B68-8306-193369B68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A4A4D734-09CC-4F4C-9EE7-69E538179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32B5535A-D823-4C56-A8AD-3ADDDBE3B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7D65DD31-2D53-48F4-9D85-573303FE9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9B016EE4-DED1-4576-B17B-288D31933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0D9DCA98-013A-4FB5-B2C5-36A107BD8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49B79075-2F9E-48C5-9B09-0B04D3106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8AB8444F-32AF-4AC1-B1AA-FD3F44AD0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461B9566-5BD2-4320-B090-F13780D43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996F2F14-B77D-4609-806B-BD41DD5B9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B7581B69-033A-4FD4-A8F6-146447CC2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84C600D9-B808-4DC8-ABFC-D18E1B0B0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9C23DC9B-4ACD-4B8D-A638-69BA262CA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53C6B039-AC98-4C53-A8D4-87A70D742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1631910A-492E-4D36-A445-DDE9D0770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08E71C96-B425-4665-AB13-547C09ADA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2A8D9C7F-4CFC-4297-A62B-5AC02CF41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EAFA1A19-91C7-4614-A62B-C96D8036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DCC573B3-BAFB-4A25-A1A5-215E2F39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F737553C-ADA1-41BF-A2E8-AE513FEE6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2D20D03F-5820-4B9A-9C31-DF62E5260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24B93447-0BB9-405F-A331-F56CABC4E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7C4D4B34-6B34-4162-9320-810317B9F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A5695C62-0CD6-4500-B8D9-C6C5A75CE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2EE8825C-FFF5-4828-8686-9DBF80EF6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C0D8A73B-DD70-4682-8AA3-B36DA6541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0179045E-2173-4660-949E-9BD9549EA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BBD16D2A-9AC6-49E0-89CB-FF28DC7AB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B16F785C-A76C-474B-8D9D-6D114F5A7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B41EA836-4E75-4BA1-9687-47C0892DE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8DCAED08-2025-4316-9494-03429A0E9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CBC01F19-47C1-4DFA-9194-B4D99BE80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B1AB68A4-5D01-46D0-9C4F-30885C6A5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87EF5D6E-ADB7-4C5C-B425-CE8F4D580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EBD0DEAF-FD90-4DCB-ACAB-51E883CF9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4B447FA5-0731-4218-B7A0-59274D972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F738433D-1A92-4CD5-B70D-48EB34846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E794CB93-4C75-45DD-BEBC-1453F02DD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DA3CC010-A93B-46A6-BFC5-88E0D740C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964F004F-02CB-4502-B1A9-6B24DF276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BCEF91CE-A44F-404B-8654-AABA18015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721B8CA4-2FF7-4EC7-865B-7714A2726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CB3E55F8-CCDB-4B42-ADF2-5BF12A7A1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163F989D-CB4D-4F5C-B934-FDA25D73D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D26BEB7E-D00F-4C0B-B41A-90EDA9ABF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3B61A5FC-06CC-45A3-9C90-B74DBCBEE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C16AD4D2-E21E-44B7-91D3-F4B958991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CFA789A4-5DC8-4BB8-8D61-D297609AC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3C87405A-40CA-4075-91A4-2D46E9650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CC71D87D-F796-4DEA-BAB1-75FEF436C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C55D51B2-8A82-4278-9EB2-2FDE2B808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1B9ECFCD-6AFA-4AEF-8CB3-8DCF94117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26A38819-6256-49A8-AF51-80502806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A5D8009D-7387-42BD-9CAB-39111D251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75633798-14FB-4E58-A01F-963B9203A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2E6C843D-0F6C-4C8C-B641-4F59D5570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A59EC8B2-BF26-4E63-901E-28730D0CF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40BB0-181A-4AAA-AB0B-012B474E4C11}">
  <dimension ref="B2:W37"/>
  <sheetViews>
    <sheetView showGridLines="0" showRowColHeaders="0" tabSelected="1" workbookViewId="0">
      <selection activeCell="AC56" sqref="AC56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2024</v>
      </c>
      <c r="D4" s="4"/>
      <c r="E4" s="3">
        <v>2025</v>
      </c>
      <c r="F4" s="5"/>
      <c r="G4" s="5"/>
      <c r="H4" s="5"/>
      <c r="I4" s="5"/>
      <c r="J4" s="6"/>
      <c r="K4" s="7" t="s">
        <v>2</v>
      </c>
      <c r="L4" s="8"/>
      <c r="M4" s="8"/>
      <c r="N4" s="8"/>
    </row>
    <row r="5" spans="2:23" ht="15" customHeight="1" x14ac:dyDescent="0.25">
      <c r="B5" s="2"/>
      <c r="C5" s="9" t="s">
        <v>3</v>
      </c>
      <c r="D5" s="10"/>
      <c r="E5" s="11" t="s">
        <v>4</v>
      </c>
      <c r="F5" s="12"/>
      <c r="G5" s="13" t="s">
        <v>5</v>
      </c>
      <c r="H5" s="14"/>
      <c r="I5" s="13" t="s">
        <v>6</v>
      </c>
      <c r="J5" s="14"/>
      <c r="K5" s="13" t="s">
        <v>7</v>
      </c>
      <c r="L5" s="14"/>
      <c r="M5" s="13" t="s">
        <v>8</v>
      </c>
      <c r="N5" s="15"/>
    </row>
    <row r="6" spans="2:23" ht="15" customHeight="1" x14ac:dyDescent="0.25">
      <c r="B6" s="2"/>
      <c r="C6" s="16" t="s">
        <v>9</v>
      </c>
      <c r="D6" s="16" t="s">
        <v>10</v>
      </c>
      <c r="E6" s="16" t="s">
        <v>9</v>
      </c>
      <c r="F6" s="16" t="s">
        <v>10</v>
      </c>
      <c r="G6" s="16" t="s">
        <v>9</v>
      </c>
      <c r="H6" s="16" t="s">
        <v>10</v>
      </c>
      <c r="I6" s="16" t="s">
        <v>9</v>
      </c>
      <c r="J6" s="16" t="s">
        <v>10</v>
      </c>
      <c r="K6" s="17" t="s">
        <v>9</v>
      </c>
      <c r="L6" s="17" t="s">
        <v>10</v>
      </c>
      <c r="M6" s="17" t="s">
        <v>9</v>
      </c>
      <c r="N6" s="18" t="s">
        <v>10</v>
      </c>
    </row>
    <row r="7" spans="2:23" ht="37.5" customHeight="1" x14ac:dyDescent="0.25">
      <c r="B7" s="2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</row>
    <row r="8" spans="2:23" s="28" customFormat="1" x14ac:dyDescent="0.25">
      <c r="B8" s="21" t="s">
        <v>11</v>
      </c>
      <c r="C8" s="22">
        <v>68888.86</v>
      </c>
      <c r="D8" s="23">
        <v>29610.794999999998</v>
      </c>
      <c r="E8" s="24">
        <v>88838.611000000004</v>
      </c>
      <c r="F8" s="24">
        <v>40998.896000000001</v>
      </c>
      <c r="G8" s="22">
        <v>86713.939000000013</v>
      </c>
      <c r="H8" s="23">
        <v>24111.035</v>
      </c>
      <c r="I8" s="24">
        <v>71621.212</v>
      </c>
      <c r="J8" s="24">
        <v>18535.966999999997</v>
      </c>
      <c r="K8" s="22">
        <f t="shared" ref="K8:L13" si="0">+((I8*100/G8)-100)</f>
        <v>-17.405191338384483</v>
      </c>
      <c r="L8" s="25">
        <f t="shared" si="0"/>
        <v>-23.122474833618725</v>
      </c>
      <c r="M8" s="24">
        <f t="shared" ref="M8:N13" si="1">+((I8*100/C8)-100)</f>
        <v>3.9663190826499459</v>
      </c>
      <c r="N8" s="26">
        <f t="shared" si="1"/>
        <v>-37.401319349919518</v>
      </c>
      <c r="O8" s="27"/>
      <c r="P8" s="27"/>
      <c r="Q8" s="27"/>
      <c r="R8" s="27"/>
      <c r="S8" s="27"/>
      <c r="T8" s="27"/>
      <c r="U8" s="27"/>
      <c r="V8" s="27"/>
      <c r="W8" s="27"/>
    </row>
    <row r="9" spans="2:23" s="28" customFormat="1" x14ac:dyDescent="0.25">
      <c r="B9" s="29" t="s">
        <v>12</v>
      </c>
      <c r="C9" s="30">
        <v>4171.8179999999993</v>
      </c>
      <c r="D9" s="31">
        <v>319.35900000000004</v>
      </c>
      <c r="E9" s="32">
        <v>3502.8900000000003</v>
      </c>
      <c r="F9" s="32">
        <v>471.16800000000001</v>
      </c>
      <c r="G9" s="30">
        <v>3642.3949999999995</v>
      </c>
      <c r="H9" s="31">
        <v>342.04400000000004</v>
      </c>
      <c r="I9" s="32">
        <v>3378.8100000000004</v>
      </c>
      <c r="J9" s="32">
        <v>220.64</v>
      </c>
      <c r="K9" s="30">
        <f>+((I9*100/G9)-100)</f>
        <v>-7.2365847196693096</v>
      </c>
      <c r="L9" s="33">
        <f>+((J9*100/H9)-100)</f>
        <v>-35.493679175778567</v>
      </c>
      <c r="M9" s="32">
        <f>+((I9*100/C9)-100)</f>
        <v>-19.008691174926582</v>
      </c>
      <c r="N9" s="34">
        <f>+((J9*100/D9)-100)</f>
        <v>-30.911607313399657</v>
      </c>
      <c r="O9" s="27"/>
      <c r="Q9" s="35"/>
      <c r="R9" s="35"/>
      <c r="S9" s="35"/>
    </row>
    <row r="10" spans="2:23" x14ac:dyDescent="0.25">
      <c r="B10" s="36" t="s">
        <v>13</v>
      </c>
      <c r="C10" s="37">
        <v>5965.8539999999994</v>
      </c>
      <c r="D10" s="38">
        <v>727.60699999999997</v>
      </c>
      <c r="E10" s="39">
        <v>21769.896000000001</v>
      </c>
      <c r="F10" s="39">
        <v>24729.067000000003</v>
      </c>
      <c r="G10" s="37">
        <v>19402.418000000001</v>
      </c>
      <c r="H10" s="38">
        <v>2269.817</v>
      </c>
      <c r="I10" s="39">
        <v>16572.12</v>
      </c>
      <c r="J10" s="39">
        <v>6174.19</v>
      </c>
      <c r="K10" s="37">
        <f>+((I10*100/G10)-100)</f>
        <v>-14.587346793580068</v>
      </c>
      <c r="L10" s="40">
        <f t="shared" si="0"/>
        <v>172.01267767401515</v>
      </c>
      <c r="M10" s="39">
        <f t="shared" si="1"/>
        <v>177.7828622691739</v>
      </c>
      <c r="N10" s="41">
        <f t="shared" si="1"/>
        <v>748.56110510206747</v>
      </c>
      <c r="O10" s="27"/>
      <c r="P10" s="27"/>
      <c r="Q10" s="27"/>
      <c r="R10" s="27"/>
    </row>
    <row r="11" spans="2:23" x14ac:dyDescent="0.25">
      <c r="B11" s="36" t="s">
        <v>14</v>
      </c>
      <c r="C11" s="37">
        <v>46084.915000000001</v>
      </c>
      <c r="D11" s="38">
        <v>16347.808000000001</v>
      </c>
      <c r="E11" s="39">
        <v>39022.400999999998</v>
      </c>
      <c r="F11" s="39">
        <v>13020.062</v>
      </c>
      <c r="G11" s="37">
        <v>38140.904000000002</v>
      </c>
      <c r="H11" s="38">
        <v>20280.868999999999</v>
      </c>
      <c r="I11" s="39">
        <v>32113.58</v>
      </c>
      <c r="J11" s="39">
        <v>9678.771999999999</v>
      </c>
      <c r="K11" s="37">
        <f t="shared" si="0"/>
        <v>-15.802782230856408</v>
      </c>
      <c r="L11" s="40">
        <f t="shared" si="0"/>
        <v>-52.276344766094589</v>
      </c>
      <c r="M11" s="39">
        <f t="shared" si="1"/>
        <v>-30.316503784372827</v>
      </c>
      <c r="N11" s="41">
        <f t="shared" si="1"/>
        <v>-40.794680240922823</v>
      </c>
      <c r="O11" s="27"/>
      <c r="Q11" s="27"/>
      <c r="R11" s="27"/>
    </row>
    <row r="12" spans="2:23" x14ac:dyDescent="0.25">
      <c r="B12" s="36" t="s">
        <v>15</v>
      </c>
      <c r="C12" s="37">
        <v>9427.1149999999998</v>
      </c>
      <c r="D12" s="38">
        <v>10771.401</v>
      </c>
      <c r="E12" s="39">
        <v>9196.7069999999985</v>
      </c>
      <c r="F12" s="39">
        <v>1268.319</v>
      </c>
      <c r="G12" s="37">
        <v>10197.322</v>
      </c>
      <c r="H12" s="38">
        <v>238.99</v>
      </c>
      <c r="I12" s="39">
        <v>8483.5720000000001</v>
      </c>
      <c r="J12" s="39">
        <v>1247.0819999999999</v>
      </c>
      <c r="K12" s="37">
        <f t="shared" si="0"/>
        <v>-16.805882956329128</v>
      </c>
      <c r="L12" s="40">
        <f t="shared" si="0"/>
        <v>421.81346499853544</v>
      </c>
      <c r="M12" s="39">
        <f t="shared" si="1"/>
        <v>-10.008820301863295</v>
      </c>
      <c r="N12" s="41">
        <f t="shared" si="1"/>
        <v>-88.422286014604794</v>
      </c>
      <c r="O12" s="27"/>
      <c r="P12" s="27"/>
      <c r="Q12" s="27"/>
      <c r="R12" s="27"/>
    </row>
    <row r="13" spans="2:23" x14ac:dyDescent="0.25">
      <c r="B13" s="36" t="s">
        <v>16</v>
      </c>
      <c r="C13" s="37">
        <v>3239.1579999999999</v>
      </c>
      <c r="D13" s="38">
        <v>1444.62</v>
      </c>
      <c r="E13" s="39">
        <v>15321.517</v>
      </c>
      <c r="F13" s="39">
        <v>1319.9949999999999</v>
      </c>
      <c r="G13" s="37">
        <v>15330.900000000001</v>
      </c>
      <c r="H13" s="38">
        <v>844.40899999999999</v>
      </c>
      <c r="I13" s="39">
        <v>11073.130000000001</v>
      </c>
      <c r="J13" s="39">
        <v>1129.2470000000001</v>
      </c>
      <c r="K13" s="37">
        <f t="shared" si="0"/>
        <v>-27.772472588041154</v>
      </c>
      <c r="L13" s="40">
        <f t="shared" si="0"/>
        <v>33.732231655512919</v>
      </c>
      <c r="M13" s="39">
        <f t="shared" si="1"/>
        <v>241.85211094982094</v>
      </c>
      <c r="N13" s="41">
        <f t="shared" si="1"/>
        <v>-21.830862095222258</v>
      </c>
      <c r="O13" s="27"/>
    </row>
    <row r="14" spans="2:23" x14ac:dyDescent="0.25">
      <c r="B14" s="36" t="s">
        <v>17</v>
      </c>
      <c r="C14" s="37">
        <v>0</v>
      </c>
      <c r="D14" s="38">
        <v>0</v>
      </c>
      <c r="E14" s="39">
        <v>25.2</v>
      </c>
      <c r="F14" s="39">
        <v>190.285</v>
      </c>
      <c r="G14" s="37">
        <v>0</v>
      </c>
      <c r="H14" s="38">
        <v>134.90600000000001</v>
      </c>
      <c r="I14" s="39">
        <v>0</v>
      </c>
      <c r="J14" s="39">
        <v>86.036000000000001</v>
      </c>
      <c r="K14" s="37" t="s">
        <v>18</v>
      </c>
      <c r="L14" s="40">
        <f>+((J14*100/H14)-100)</f>
        <v>-36.225223488947861</v>
      </c>
      <c r="M14" s="39" t="s">
        <v>18</v>
      </c>
      <c r="N14" s="41" t="s">
        <v>18</v>
      </c>
      <c r="O14" s="27"/>
      <c r="Q14" s="27"/>
      <c r="R14" s="27"/>
    </row>
    <row r="15" spans="2:23" s="28" customFormat="1" x14ac:dyDescent="0.25">
      <c r="B15" s="42" t="s">
        <v>19</v>
      </c>
      <c r="C15" s="43">
        <v>412.13099999999997</v>
      </c>
      <c r="D15" s="44">
        <v>0</v>
      </c>
      <c r="E15" s="45">
        <v>89.307000000000002</v>
      </c>
      <c r="F15" s="45">
        <v>0</v>
      </c>
      <c r="G15" s="43">
        <v>370.01</v>
      </c>
      <c r="H15" s="44">
        <v>0</v>
      </c>
      <c r="I15" s="45">
        <v>791.33699999999999</v>
      </c>
      <c r="J15" s="45">
        <v>0</v>
      </c>
      <c r="K15" s="43">
        <f t="shared" ref="K15:L28" si="2">+((I15*100/G15)-100)</f>
        <v>113.86908461933461</v>
      </c>
      <c r="L15" s="46" t="s">
        <v>18</v>
      </c>
      <c r="M15" s="45">
        <f>+((I15*100/C15)-100)</f>
        <v>92.011035326146299</v>
      </c>
      <c r="N15" s="47" t="s">
        <v>18</v>
      </c>
      <c r="O15" s="27"/>
      <c r="P15" s="35"/>
      <c r="Q15" s="35"/>
      <c r="R15" s="35"/>
      <c r="S15" s="35"/>
      <c r="T15" s="35"/>
    </row>
    <row r="16" spans="2:23" x14ac:dyDescent="0.25">
      <c r="B16" s="48" t="s">
        <v>13</v>
      </c>
      <c r="C16" s="30">
        <v>250.12</v>
      </c>
      <c r="D16" s="31">
        <v>0</v>
      </c>
      <c r="E16" s="32">
        <v>55.128999999999998</v>
      </c>
      <c r="F16" s="32">
        <v>0</v>
      </c>
      <c r="G16" s="30">
        <v>333.67200000000003</v>
      </c>
      <c r="H16" s="31">
        <v>0</v>
      </c>
      <c r="I16" s="32">
        <v>525.12199999999996</v>
      </c>
      <c r="J16" s="32">
        <v>0</v>
      </c>
      <c r="K16" s="30">
        <f t="shared" si="2"/>
        <v>57.376705267448244</v>
      </c>
      <c r="L16" s="33" t="s">
        <v>18</v>
      </c>
      <c r="M16" s="32">
        <f t="shared" ref="M16:N29" si="3">+((I16*100/C16)-100)</f>
        <v>109.94802494802494</v>
      </c>
      <c r="N16" s="34" t="s">
        <v>18</v>
      </c>
      <c r="O16" s="27"/>
      <c r="Q16" s="27"/>
      <c r="R16" s="27"/>
    </row>
    <row r="17" spans="2:20" x14ac:dyDescent="0.25">
      <c r="B17" s="49" t="s">
        <v>14</v>
      </c>
      <c r="C17" s="50">
        <v>162.011</v>
      </c>
      <c r="D17" s="51">
        <v>0</v>
      </c>
      <c r="E17" s="52">
        <v>34.177999999999997</v>
      </c>
      <c r="F17" s="52">
        <v>0</v>
      </c>
      <c r="G17" s="50">
        <v>36.338000000000001</v>
      </c>
      <c r="H17" s="51">
        <v>0</v>
      </c>
      <c r="I17" s="52">
        <v>266.21499999999997</v>
      </c>
      <c r="J17" s="52">
        <v>0</v>
      </c>
      <c r="K17" s="50">
        <f t="shared" si="2"/>
        <v>632.60773845561107</v>
      </c>
      <c r="L17" s="53" t="s">
        <v>18</v>
      </c>
      <c r="M17" s="52">
        <f t="shared" si="3"/>
        <v>64.319089444543863</v>
      </c>
      <c r="N17" s="54" t="s">
        <v>18</v>
      </c>
      <c r="O17" s="27"/>
      <c r="Q17" s="27"/>
      <c r="R17" s="27"/>
    </row>
    <row r="18" spans="2:20" s="28" customFormat="1" x14ac:dyDescent="0.25">
      <c r="B18" s="21" t="s">
        <v>20</v>
      </c>
      <c r="C18" s="22">
        <v>8503.7929999999997</v>
      </c>
      <c r="D18" s="23">
        <v>7680.6869999999999</v>
      </c>
      <c r="E18" s="24">
        <v>3094.0129999999999</v>
      </c>
      <c r="F18" s="24">
        <v>4534.87</v>
      </c>
      <c r="G18" s="22">
        <v>5040.2550000000001</v>
      </c>
      <c r="H18" s="23">
        <v>3518.7</v>
      </c>
      <c r="I18" s="24">
        <v>2911.1569999999997</v>
      </c>
      <c r="J18" s="24">
        <v>2400.5</v>
      </c>
      <c r="K18" s="22">
        <f t="shared" si="2"/>
        <v>-42.241870699002341</v>
      </c>
      <c r="L18" s="25">
        <f t="shared" si="2"/>
        <v>-31.77878193651064</v>
      </c>
      <c r="M18" s="24">
        <f t="shared" si="3"/>
        <v>-65.766370371433084</v>
      </c>
      <c r="N18" s="26">
        <f t="shared" si="3"/>
        <v>-68.7462853257788</v>
      </c>
      <c r="O18" s="27"/>
      <c r="P18" s="35"/>
      <c r="Q18" s="35"/>
      <c r="R18" s="35"/>
      <c r="S18" s="35"/>
      <c r="T18" s="35"/>
    </row>
    <row r="19" spans="2:20" x14ac:dyDescent="0.25">
      <c r="B19" s="48" t="s">
        <v>13</v>
      </c>
      <c r="C19" s="30">
        <v>1389.9180000000001</v>
      </c>
      <c r="D19" s="31">
        <v>213.29300000000001</v>
      </c>
      <c r="E19" s="32">
        <v>569.88300000000004</v>
      </c>
      <c r="F19" s="32">
        <v>0</v>
      </c>
      <c r="G19" s="30">
        <v>1610.604</v>
      </c>
      <c r="H19" s="31">
        <v>0</v>
      </c>
      <c r="I19" s="32">
        <v>666.01300000000003</v>
      </c>
      <c r="J19" s="32">
        <v>7.46</v>
      </c>
      <c r="K19" s="30">
        <f t="shared" si="2"/>
        <v>-58.648246247991437</v>
      </c>
      <c r="L19" s="33" t="s">
        <v>18</v>
      </c>
      <c r="M19" s="32">
        <f t="shared" si="3"/>
        <v>-52.082568899748047</v>
      </c>
      <c r="N19" s="34">
        <f t="shared" si="3"/>
        <v>-96.502463747052175</v>
      </c>
      <c r="O19" s="27"/>
      <c r="Q19" s="27"/>
      <c r="R19" s="27"/>
    </row>
    <row r="20" spans="2:20" x14ac:dyDescent="0.25">
      <c r="B20" s="36" t="s">
        <v>14</v>
      </c>
      <c r="C20" s="37">
        <v>4585.4210000000003</v>
      </c>
      <c r="D20" s="38">
        <v>999.92</v>
      </c>
      <c r="E20" s="39">
        <v>1952.6289999999999</v>
      </c>
      <c r="F20" s="39">
        <v>490.35</v>
      </c>
      <c r="G20" s="37">
        <v>3143.3849999999998</v>
      </c>
      <c r="H20" s="38">
        <v>802.58</v>
      </c>
      <c r="I20" s="39">
        <v>1982.67</v>
      </c>
      <c r="J20" s="39">
        <v>51.48</v>
      </c>
      <c r="K20" s="37">
        <f t="shared" si="2"/>
        <v>-36.925639080163577</v>
      </c>
      <c r="L20" s="40">
        <f t="shared" si="2"/>
        <v>-93.585686162127146</v>
      </c>
      <c r="M20" s="39">
        <f t="shared" si="3"/>
        <v>-56.76144022544495</v>
      </c>
      <c r="N20" s="41">
        <f t="shared" si="3"/>
        <v>-94.851588127050164</v>
      </c>
      <c r="O20" s="27"/>
      <c r="Q20" s="27"/>
      <c r="R20" s="27"/>
    </row>
    <row r="21" spans="2:20" x14ac:dyDescent="0.25">
      <c r="B21" s="49" t="s">
        <v>21</v>
      </c>
      <c r="C21" s="50">
        <v>2528.4540000000002</v>
      </c>
      <c r="D21" s="51">
        <v>6467.4740000000002</v>
      </c>
      <c r="E21" s="52">
        <v>571.50099999999998</v>
      </c>
      <c r="F21" s="52">
        <v>4044.52</v>
      </c>
      <c r="G21" s="50">
        <v>286.26600000000002</v>
      </c>
      <c r="H21" s="51">
        <v>2716.12</v>
      </c>
      <c r="I21" s="52">
        <v>262.47399999999999</v>
      </c>
      <c r="J21" s="52">
        <v>2341.56</v>
      </c>
      <c r="K21" s="55">
        <f t="shared" si="2"/>
        <v>-8.3111511670963552</v>
      </c>
      <c r="L21" s="53">
        <f t="shared" si="2"/>
        <v>-13.79025963506767</v>
      </c>
      <c r="M21" s="54">
        <f t="shared" si="3"/>
        <v>-89.619190224540375</v>
      </c>
      <c r="N21" s="54">
        <f t="shared" si="3"/>
        <v>-63.794829325947042</v>
      </c>
      <c r="O21" s="27"/>
      <c r="Q21" s="27"/>
      <c r="R21" s="27"/>
    </row>
    <row r="22" spans="2:20" x14ac:dyDescent="0.25">
      <c r="B22" s="36" t="s">
        <v>22</v>
      </c>
      <c r="C22" s="37">
        <v>1587.2919999999999</v>
      </c>
      <c r="D22" s="38">
        <v>0</v>
      </c>
      <c r="E22" s="39">
        <v>2186.6669999999999</v>
      </c>
      <c r="F22" s="39">
        <v>47.244999999999997</v>
      </c>
      <c r="G22" s="37">
        <v>551.08799999999997</v>
      </c>
      <c r="H22" s="38">
        <v>61.572000000000003</v>
      </c>
      <c r="I22" s="39">
        <v>849.28099999999995</v>
      </c>
      <c r="J22" s="39">
        <v>0</v>
      </c>
      <c r="K22" s="56">
        <f t="shared" si="2"/>
        <v>54.109869930029305</v>
      </c>
      <c r="L22" s="40" t="s">
        <v>18</v>
      </c>
      <c r="M22" s="41">
        <f t="shared" si="3"/>
        <v>-46.494973829641935</v>
      </c>
      <c r="N22" s="41" t="s">
        <v>18</v>
      </c>
      <c r="O22" s="27"/>
      <c r="Q22" s="27"/>
      <c r="R22" s="27"/>
    </row>
    <row r="23" spans="2:20" x14ac:dyDescent="0.25">
      <c r="B23" s="36" t="s">
        <v>23</v>
      </c>
      <c r="C23" s="37">
        <v>1357.5519999999999</v>
      </c>
      <c r="D23" s="38">
        <v>279.029</v>
      </c>
      <c r="E23" s="39">
        <v>1120.607</v>
      </c>
      <c r="F23" s="39">
        <v>336.85700000000003</v>
      </c>
      <c r="G23" s="37">
        <v>763.91300000000001</v>
      </c>
      <c r="H23" s="38">
        <v>141.626</v>
      </c>
      <c r="I23" s="39">
        <v>497.08699999999999</v>
      </c>
      <c r="J23" s="39">
        <v>54.871000000000002</v>
      </c>
      <c r="K23" s="56">
        <f>+((I23*100/G23)-100)</f>
        <v>-34.928846609496105</v>
      </c>
      <c r="L23" s="40">
        <f t="shared" si="2"/>
        <v>-61.256407721746008</v>
      </c>
      <c r="M23" s="41">
        <f t="shared" si="3"/>
        <v>-63.383575730432426</v>
      </c>
      <c r="N23" s="41">
        <f t="shared" si="3"/>
        <v>-80.335018940683582</v>
      </c>
      <c r="O23" s="27"/>
      <c r="Q23" s="27"/>
      <c r="R23" s="27"/>
    </row>
    <row r="24" spans="2:20" x14ac:dyDescent="0.25">
      <c r="B24" s="36" t="s">
        <v>24</v>
      </c>
      <c r="C24" s="37">
        <v>1026.5549999999998</v>
      </c>
      <c r="D24" s="38">
        <v>368.36</v>
      </c>
      <c r="E24" s="39">
        <v>1447.319</v>
      </c>
      <c r="F24" s="39">
        <v>872.9</v>
      </c>
      <c r="G24" s="37">
        <v>1248.5340000000001</v>
      </c>
      <c r="H24" s="38">
        <v>368.779</v>
      </c>
      <c r="I24" s="39">
        <v>745.77800000000002</v>
      </c>
      <c r="J24" s="39">
        <v>166.44</v>
      </c>
      <c r="K24" s="56">
        <f t="shared" si="2"/>
        <v>-40.267705965556409</v>
      </c>
      <c r="L24" s="40">
        <f t="shared" si="2"/>
        <v>-54.867278234389701</v>
      </c>
      <c r="M24" s="41">
        <f t="shared" si="3"/>
        <v>-27.351383997934832</v>
      </c>
      <c r="N24" s="41">
        <f t="shared" si="3"/>
        <v>-54.81594092735368</v>
      </c>
      <c r="O24" s="27"/>
      <c r="Q24" s="27"/>
      <c r="R24" s="27"/>
    </row>
    <row r="25" spans="2:20" x14ac:dyDescent="0.25">
      <c r="B25" s="36" t="s">
        <v>25</v>
      </c>
      <c r="C25" s="37">
        <v>3137.9639999999999</v>
      </c>
      <c r="D25" s="38">
        <v>535.92499999999995</v>
      </c>
      <c r="E25" s="39">
        <v>63.975999999999999</v>
      </c>
      <c r="F25" s="39">
        <v>472.67599999999999</v>
      </c>
      <c r="G25" s="37">
        <v>34.372</v>
      </c>
      <c r="H25" s="38">
        <v>384.41800000000001</v>
      </c>
      <c r="I25" s="39">
        <v>824.29499999999996</v>
      </c>
      <c r="J25" s="39">
        <v>289.40899999999999</v>
      </c>
      <c r="K25" s="56">
        <f t="shared" si="2"/>
        <v>2298.1583847317584</v>
      </c>
      <c r="L25" s="40">
        <f t="shared" si="2"/>
        <v>-24.715023750188607</v>
      </c>
      <c r="M25" s="41">
        <f t="shared" si="3"/>
        <v>-73.731534204981315</v>
      </c>
      <c r="N25" s="41">
        <f t="shared" si="3"/>
        <v>-45.998227363903531</v>
      </c>
      <c r="O25" s="27"/>
      <c r="Q25" s="27"/>
      <c r="R25" s="27"/>
    </row>
    <row r="26" spans="2:20" x14ac:dyDescent="0.25">
      <c r="B26" s="48" t="s">
        <v>26</v>
      </c>
      <c r="C26" s="30">
        <v>2149.4690000000001</v>
      </c>
      <c r="D26" s="31">
        <v>143.36000000000001</v>
      </c>
      <c r="E26" s="32">
        <v>863.78</v>
      </c>
      <c r="F26" s="32">
        <v>26.9</v>
      </c>
      <c r="G26" s="30">
        <v>816.23299999999995</v>
      </c>
      <c r="H26" s="31">
        <v>402.02</v>
      </c>
      <c r="I26" s="32">
        <v>478.76299999999998</v>
      </c>
      <c r="J26" s="32">
        <v>27.04</v>
      </c>
      <c r="K26" s="57">
        <f t="shared" si="2"/>
        <v>-41.344812081844282</v>
      </c>
      <c r="L26" s="33">
        <f t="shared" si="2"/>
        <v>-93.273966469329878</v>
      </c>
      <c r="M26" s="34">
        <f t="shared" si="3"/>
        <v>-77.726452440114286</v>
      </c>
      <c r="N26" s="34">
        <f t="shared" si="3"/>
        <v>-81.138392857142861</v>
      </c>
      <c r="O26" s="27"/>
      <c r="Q26" s="27"/>
      <c r="R26" s="27"/>
    </row>
    <row r="27" spans="2:20" x14ac:dyDescent="0.25">
      <c r="B27" s="36" t="s">
        <v>27</v>
      </c>
      <c r="C27" s="37">
        <v>2163.7979999999998</v>
      </c>
      <c r="D27" s="38">
        <v>2249.7310000000002</v>
      </c>
      <c r="E27" s="39">
        <v>12294.731</v>
      </c>
      <c r="F27" s="39">
        <v>1401.08</v>
      </c>
      <c r="G27" s="37">
        <v>9920.7440000000006</v>
      </c>
      <c r="H27" s="38">
        <v>1465.1880000000001</v>
      </c>
      <c r="I27" s="39">
        <v>4056.248</v>
      </c>
      <c r="J27" s="39">
        <v>461.88200000000001</v>
      </c>
      <c r="K27" s="56">
        <f t="shared" si="2"/>
        <v>-59.113469715577786</v>
      </c>
      <c r="L27" s="40">
        <f t="shared" si="2"/>
        <v>-68.476263796864302</v>
      </c>
      <c r="M27" s="41">
        <f t="shared" si="3"/>
        <v>87.459642720808517</v>
      </c>
      <c r="N27" s="41">
        <f t="shared" si="3"/>
        <v>-79.46945657058555</v>
      </c>
      <c r="O27" s="27"/>
      <c r="Q27" s="27"/>
      <c r="R27" s="27"/>
    </row>
    <row r="28" spans="2:20" x14ac:dyDescent="0.25">
      <c r="B28" s="36" t="s">
        <v>28</v>
      </c>
      <c r="C28" s="37">
        <v>8078.8960000000006</v>
      </c>
      <c r="D28" s="38">
        <v>4794.96</v>
      </c>
      <c r="E28" s="39">
        <v>7397.6790000000001</v>
      </c>
      <c r="F28" s="39">
        <v>2546.9839999999999</v>
      </c>
      <c r="G28" s="37">
        <v>7511.1200000000008</v>
      </c>
      <c r="H28" s="38">
        <v>3499.2910000000002</v>
      </c>
      <c r="I28" s="39">
        <v>5905.8279999999995</v>
      </c>
      <c r="J28" s="39">
        <v>231.82</v>
      </c>
      <c r="K28" s="56">
        <f t="shared" si="2"/>
        <v>-21.372205476679923</v>
      </c>
      <c r="L28" s="40">
        <f t="shared" si="2"/>
        <v>-93.375229439335001</v>
      </c>
      <c r="M28" s="41">
        <f t="shared" si="3"/>
        <v>-26.898081123955563</v>
      </c>
      <c r="N28" s="41">
        <f t="shared" si="3"/>
        <v>-95.165340273954314</v>
      </c>
      <c r="O28" s="27"/>
      <c r="Q28" s="27"/>
      <c r="R28" s="27"/>
    </row>
    <row r="29" spans="2:20" x14ac:dyDescent="0.25">
      <c r="B29" s="36" t="s">
        <v>29</v>
      </c>
      <c r="C29" s="37">
        <v>0</v>
      </c>
      <c r="D29" s="38">
        <v>4</v>
      </c>
      <c r="E29" s="39">
        <v>1</v>
      </c>
      <c r="F29" s="39">
        <v>9.6</v>
      </c>
      <c r="G29" s="37">
        <v>0</v>
      </c>
      <c r="H29" s="38">
        <v>0.1</v>
      </c>
      <c r="I29" s="39">
        <v>0</v>
      </c>
      <c r="J29" s="39">
        <v>0</v>
      </c>
      <c r="K29" s="56" t="s">
        <v>18</v>
      </c>
      <c r="L29" s="40" t="s">
        <v>18</v>
      </c>
      <c r="M29" s="41" t="s">
        <v>18</v>
      </c>
      <c r="N29" s="41" t="s">
        <v>18</v>
      </c>
      <c r="O29" s="27"/>
      <c r="Q29" s="27"/>
      <c r="R29" s="27"/>
    </row>
    <row r="30" spans="2:20" x14ac:dyDescent="0.25">
      <c r="B30" s="58" t="s">
        <v>30</v>
      </c>
      <c r="C30" s="59">
        <v>97306.310000000012</v>
      </c>
      <c r="D30" s="60">
        <v>45666.847000000002</v>
      </c>
      <c r="E30" s="60">
        <v>117397.69</v>
      </c>
      <c r="F30" s="60">
        <v>51436.248</v>
      </c>
      <c r="G30" s="60">
        <v>112970.01300000001</v>
      </c>
      <c r="H30" s="60">
        <v>29390.69</v>
      </c>
      <c r="I30" s="60">
        <v>88680.986000000004</v>
      </c>
      <c r="J30" s="60">
        <v>22167.929</v>
      </c>
      <c r="K30" s="60">
        <f>+((I30*100/G30)-100)</f>
        <v>-21.500419761835388</v>
      </c>
      <c r="L30" s="60">
        <f>+((J30*100/H30)-100)</f>
        <v>-24.574996367897455</v>
      </c>
      <c r="M30" s="60">
        <f>+((I30*100/C30)-100)</f>
        <v>-8.8640952472660928</v>
      </c>
      <c r="N30" s="61">
        <f>+((J30*100/D30)-100)</f>
        <v>-51.457281471611125</v>
      </c>
    </row>
    <row r="31" spans="2:20" x14ac:dyDescent="0.25">
      <c r="B31" s="21"/>
      <c r="C31" s="24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2:20" x14ac:dyDescent="0.25">
      <c r="B32" s="63" t="s">
        <v>31</v>
      </c>
      <c r="C32" s="64"/>
      <c r="D32" s="64"/>
      <c r="E32" s="64"/>
      <c r="F32" s="64"/>
      <c r="G32" s="64"/>
      <c r="H32" s="64"/>
      <c r="I32" s="64"/>
      <c r="J32" s="64"/>
      <c r="K32" s="63"/>
      <c r="L32" s="65"/>
      <c r="M32" s="65"/>
      <c r="N32" s="65"/>
    </row>
    <row r="33" spans="2:14" ht="15" customHeight="1" x14ac:dyDescent="0.25">
      <c r="B33" s="66" t="s">
        <v>32</v>
      </c>
      <c r="C33" s="66"/>
      <c r="D33" s="66"/>
      <c r="E33" s="66"/>
      <c r="F33" s="66"/>
      <c r="G33" s="67"/>
      <c r="H33" s="67"/>
      <c r="I33" s="67"/>
      <c r="J33" s="67"/>
      <c r="K33" s="68"/>
      <c r="L33" s="27"/>
      <c r="M33" s="27"/>
      <c r="N33" s="27"/>
    </row>
    <row r="34" spans="2:14" x14ac:dyDescent="0.25">
      <c r="B34" s="66" t="s">
        <v>33</v>
      </c>
      <c r="C34" s="66"/>
      <c r="D34" s="66"/>
      <c r="E34" s="66"/>
      <c r="F34" s="66"/>
      <c r="G34" s="69"/>
      <c r="H34" s="68"/>
      <c r="I34" s="68"/>
      <c r="J34" s="68"/>
      <c r="K34" s="70"/>
      <c r="L34" s="27"/>
      <c r="M34" s="27"/>
      <c r="N34" s="27"/>
    </row>
    <row r="35" spans="2:14" ht="15" customHeight="1" x14ac:dyDescent="0.25">
      <c r="B35" s="71" t="s">
        <v>34</v>
      </c>
      <c r="C35" s="72"/>
      <c r="D35" s="72"/>
      <c r="E35" s="72"/>
      <c r="F35" s="72"/>
      <c r="G35" s="72"/>
      <c r="H35" s="72"/>
      <c r="I35" s="72"/>
      <c r="J35" s="72"/>
      <c r="K35" s="73"/>
      <c r="M35" s="65"/>
      <c r="N35" s="65"/>
    </row>
    <row r="36" spans="2:14" x14ac:dyDescent="0.25">
      <c r="C36" s="27"/>
      <c r="D36" s="27"/>
      <c r="K36" s="74" t="s">
        <v>35</v>
      </c>
      <c r="L36" s="74"/>
      <c r="M36" s="74"/>
      <c r="N36" s="74"/>
    </row>
    <row r="37" spans="2:14" x14ac:dyDescent="0.25">
      <c r="I37" s="75" t="s">
        <v>36</v>
      </c>
      <c r="J37" s="75"/>
      <c r="K37" s="75"/>
      <c r="L37" s="75"/>
      <c r="M37" s="75"/>
      <c r="N37" s="75"/>
    </row>
  </sheetData>
  <mergeCells count="26">
    <mergeCell ref="L6:L7"/>
    <mergeCell ref="M6:M7"/>
    <mergeCell ref="N6:N7"/>
    <mergeCell ref="B35:K35"/>
    <mergeCell ref="K36:N36"/>
    <mergeCell ref="I37:N37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41_43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2025-10-29T11:57:42Z</dcterms:created>
  <dcterms:modified xsi:type="dcterms:W3CDTF">2025-10-29T12:02:43Z</dcterms:modified>
</cp:coreProperties>
</file>