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46CA6A0E-94F3-4161-AC47-407EF72C3FEA}" xr6:coauthVersionLast="47" xr6:coauthVersionMax="47" xr10:uidLastSave="{00000000-0000-0000-0000-000000000000}"/>
  <bookViews>
    <workbookView xWindow="-120" yWindow="-120" windowWidth="29040" windowHeight="17640" xr2:uid="{9B07AA0A-4582-49AD-87A3-AB9085F73CB0}"/>
  </bookViews>
  <sheets>
    <sheet name="40_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L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M19" i="1"/>
  <c r="K19" i="1"/>
  <c r="N18" i="1"/>
  <c r="M18" i="1"/>
  <c r="L18" i="1"/>
  <c r="K18" i="1"/>
  <c r="M17" i="1"/>
  <c r="K17" i="1"/>
  <c r="M16" i="1"/>
  <c r="K16" i="1"/>
  <c r="M15" i="1"/>
  <c r="K15" i="1"/>
  <c r="L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<sst xmlns="http://schemas.openxmlformats.org/spreadsheetml/2006/main" count="64" uniqueCount="37">
  <si>
    <t xml:space="preserve">Grūdų  ir aliejinių augalų sėklų  supirkimo kiekių suvestinė ataskaita (2025 m. 40 – 42  sav.) pagal GS-1*, t </t>
  </si>
  <si>
    <t xml:space="preserve">                      Data
Grūdai</t>
  </si>
  <si>
    <t>Pokytis, %</t>
  </si>
  <si>
    <t>42 sav.  (10 14– 20)</t>
  </si>
  <si>
    <t>40  sav.  (09 29– 10 05)</t>
  </si>
  <si>
    <t>41  sav.  (10 06– 12)</t>
  </si>
  <si>
    <t>42  sav.  (10 13– 19)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</si>
  <si>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</si>
  <si>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</si>
  <si>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</si>
  <si>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</si>
  <si>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</si>
  <si>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</si>
  <si>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</si>
  <si>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</si>
  <si>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</si>
  <si>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</si>
  <si>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</si>
  <si>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</si>
  <si>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</si>
  <si>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</si>
  <si>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</si>
  <si>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</si>
  <si>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</si>
  <si>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</si>
  <si>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</si>
  <si>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</si>
  <si>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</si>
  <si>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</si>
  <si>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</si>
  <si>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</si>
  <si>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</si>
  <si>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2025 m. 42 savaitę su 41 savaite</t>
  </si>
  <si>
    <t>*** lyginant 2025 m. 42 savaitę su 2024 m. 42 savaite</t>
  </si>
  <si>
    <t>Pastaba: grūdų bei aliejinių augalų sėklų 40 ir 41 savaičių supirkimo kiekiai patikslinti  2025-10-23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</si>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</sst>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7">
    <xf numFmtId="0" fontId="0" fillId="0" borderId="0" xfId="0"/>
    <xf numFmtId="4" fontId="4" fillId="0" borderId="0" xfId="0" applyNumberFormat="1" applyFont="1" applyAlignment="1">
      <alignment horizontal="lef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8" xfId="0" applyNumberFormat="1" applyFont="1" applyBorder="1" applyAlignment="1">
      <alignment horizontal="left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21" xfId="0" applyNumberFormat="1" applyFont="1" applyBorder="1" applyAlignment="1">
      <alignment horizontal="left" vertical="center"/>
    </xf>
    <xf numFmtId="4" fontId="5" fillId="0" borderId="22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left" vertical="center"/>
    </xf>
    <xf numFmtId="4" fontId="3" fillId="0" borderId="24" xfId="0" applyNumberFormat="1" applyFont="1" applyBorder="1" applyAlignment="1">
      <alignment horizontal="left" vertical="center"/>
    </xf>
    <xf numFmtId="4" fontId="8" fillId="0" borderId="25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4" fillId="3" borderId="27" xfId="0" applyNumberFormat="1" applyFont="1" applyFill="1" applyBorder="1" applyAlignment="1">
      <alignment horizontal="left" vertical="center"/>
    </xf>
    <xf numFmtId="4" fontId="5" fillId="3" borderId="27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8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0" fontId="0" fillId="0" borderId="28" xfId="0" applyBorder="1"/>
    <xf numFmtId="0" fontId="0" fillId="0" borderId="28" xfId="0" applyBorder="1" applyAlignment="1">
      <alignment vertical="center"/>
    </xf>
    <xf numFmtId="0" fontId="3" fillId="0" borderId="28" xfId="0" applyFont="1" applyBorder="1" applyAlignment="1">
      <alignment vertical="center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E0001582-0ADC-46EA-A399-4C803FC7E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B4F24B90-7E21-4831-BE8A-5A35FD53D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03D66A70-136D-41FC-A7EF-4E0F72EEE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B16B74A3-2646-447D-90A9-648501808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17CB1CC3-32BD-413A-B6A9-DB05C1FF7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37C8A4CE-9F24-45F7-9BCC-6A83C30F3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8762CCDC-8BAD-4A3F-A442-502CD5CB8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195328A6-404F-425E-988D-6A5C35857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545C094F-D74C-4AC8-A76B-22622698A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8B91E875-C425-4A37-BB20-938C01A6D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D15512E-5F0E-4C35-8727-9FA18040C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9738427-0DCD-4B27-9A00-43C39EF3E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42651242-32DE-4316-A783-597910A5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E19CB7D9-3E27-45F9-B6A0-B04532EB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167C0879-D1D0-4950-A4B0-61D8573C1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8A9ECBF1-9515-4B25-A838-9478ABB8A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E4DE7088-5054-428A-A4B0-E40CA8C58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5EE7A2FF-CA56-4FBD-A1C0-F4F063A86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BE0AF3B3-E124-4285-9CC7-B586FBE9D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3223F2D4-0503-45D5-9464-39432FB6C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FF6B1FE7-C4D3-4A98-BC9D-1A8B68547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4591693B-020C-43B7-9219-DCE589134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6FE07A5A-F592-4F58-B4AA-CE97318E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50AA0C46-0929-4F85-9D18-F6D24E09F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99F7A0A6-96E6-4739-BCD4-5A777CEC6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9F22F3C7-E694-4165-B86D-50FBCF4F7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E074F9E8-0C36-47DF-8498-10B6921D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6DFBC326-D7DB-498A-B08A-8A714BDAB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6A5C7877-C875-480D-8709-8D676ED52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B0FE65D2-3BC9-4DFF-9A84-704366FDC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9E3BFFC2-C4D5-4D04-AE76-98E8F748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5E77FCA8-B78A-4E78-890E-B16A96642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51B64818-82C1-4B78-9AA9-39FA86359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4126CDE7-33FA-4341-B08F-1CBD6D45B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C7590FF4-07BF-4137-B474-C052F4F31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0917B4DD-C02B-4223-9818-467CA66B5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08960DDA-6517-4F72-9113-530AC8F4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258538ED-9E06-459D-9360-574A5ABB3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F71B83D-6D05-4BD4-9385-951CA8E1C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776B6B91-3C9A-4595-932C-7A348C92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E73964CF-42E1-43E1-AA62-00FCDF839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298DC948-DA83-4774-8AA2-386996BA7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97A8D6CE-553E-47DF-9067-D5410D90F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F3A4F07D-C998-4BC2-A568-80B556D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A68BD308-0E54-4128-B30C-CCA67284D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5EB8E251-9CB9-4E12-9582-94032CCFB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D0E61B82-807E-4BE5-BF14-91817FE7F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D4626028-1BDA-466A-9CEC-D5FC6510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018ACD5C-C560-47B3-8522-4CDF6CF90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73AAC70F-95C9-4F06-8EB4-1E6D2E234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AB9F90FA-1523-494D-95E0-ADA24365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5E73B3EA-8355-4637-AB4E-F7F9CD6E4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51AD5E12-559F-4F94-8784-2C957A504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1C72A392-174F-475D-A72E-76346B844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2E42DFA2-08DF-4DC1-93E2-897D6B3E9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AE27DA40-42BE-4334-8B43-CD0873FF4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3C35DDB9-CB69-4A47-958C-BB6898D53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B615BA78-600F-4B89-A015-553F4ABA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59281DD2-A9F4-4869-AAAC-59DF7E655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1F78CC16-B4FF-4AD3-969D-072FF846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066C658F-DF54-4511-BE07-3E7B0564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E047E1F5-C36D-4DA5-94BF-6A376B74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F2BB401D-030D-4529-AB5E-C28A53C0E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8F6ABA2F-CA1D-4E8B-B08C-ABE3C5A92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76665C8F-0D3B-4032-B7D7-95E954468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8653A535-11AC-4F3F-9393-0BA03B7D0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AB9CE1C3-011E-4D29-AF9B-7713EE5D4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14E39225-A07B-4377-BD41-4456B56A2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FF2142CE-AC85-4776-BB91-5CA31376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764C3C1D-A593-4F4E-B708-3206B286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42729434-26A8-4A2D-99B2-0C3574CB3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5617DF95-F3C5-40BD-92DA-B34A4651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4808B3E0-7273-4D02-9778-18027F49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BD74B934-ABE0-4B6A-A628-314FBCED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FCBE9A5B-83C7-4F95-A709-62CDE741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9FD8EE28-AE78-4338-94DF-993A3D907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3329CC0F-B89E-46A2-BAB6-16289BAC7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91DFBCE0-85EC-4702-BE43-D0128EA84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402A08D7-883B-43E3-B02E-F0F722A5B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8D632F75-F8DC-41A4-B6C3-A0B347E7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8885F6FB-670F-4897-9D29-103FA1EBA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C16CFA66-6809-4011-A82C-30E1C91D4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536B579A-038A-40AA-BDEF-B45AD83AC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5211CD72-C05E-47C9-959F-88C1BD18C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FD811DD8-C323-46D6-AB64-3C02438D6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435760A1-1AEC-4CFB-8CA2-43E77385A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D6088D44-AB6D-43ED-BB4D-49F1E81EF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2459B944-99FD-4647-A755-C6919B103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B22685AE-F1A6-4142-9F0A-C20194FE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F4FCBF1B-8150-45F7-828D-A7B13D12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9DC93FD1-BE92-4331-BAB6-D7082D676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38F80B14-B257-4E61-A262-ABFDBB736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B19CAB0-4327-41DF-AEAB-D0C083C92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827EA3E3-A050-4B96-BC60-E03E18B9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DF5E808F-CE5E-4F88-A97E-82980356F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4510FDF6-00AD-4E2F-8C11-1B622221C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ED05F217-2A6F-4697-8968-1AC9F2BE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082D4A6F-2AC3-4D74-9B0B-7EFCAE38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604C384E-7713-4BC9-8DA9-B57FCFF1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7A13CA5F-8ECF-4DE9-B8A0-B7B03B205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EDB938AF-DBAC-4197-BDDE-6A9415761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881BE59A-EE48-45B5-9E0B-9DF7CEF1A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770BA468-2E4A-41F8-B559-F250E42CD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F76B7671-C083-49F7-8D0D-5224FFBC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72982D05-7375-4294-8DD9-A557A0B00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E102C577-B44E-4D27-99DB-6A9CAEF8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3D69DED4-F76E-4CC6-9545-C175B643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1E5D81F6-D225-4478-8CE9-71990DF0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FE142F02-74E3-4D56-98FC-AF3AD8C0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86FC0252-AB15-4CFF-B8B8-DBA981267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3A9FF0E1-05DB-4454-843C-70EE3EECC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FE0CDC0C-7056-4D3C-8098-77169333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C4227DC2-8F3B-4ADC-9CA6-8FB8D855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179BC316-B3BC-400D-9FA7-B878590F1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62EBB160-F283-4193-BE54-93885F49A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6F1EA941-6B51-474C-8DAE-0149BC8D8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BADFE6ED-429F-4ABA-8CD4-CAAD83AE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F9ECFB53-CAFD-4E6A-ABBE-169D05B24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8D155F99-67B1-45FC-A19D-D75644EB8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656FA6F8-D5B8-4A46-B64F-68F61354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FBF959E3-0E5B-4FB1-848C-B2F033B94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4D49AC4B-938E-464B-8ED2-7001AF3B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DABC3000-4D22-468D-BD20-A0245A9BC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1253158B-B8BF-4604-B4B6-352D385E7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4356AC6B-1FC1-460A-B5D7-9B9148B26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EFD8E896-48AD-4E7B-890D-A882ED20E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0CA60F7C-F3AF-425D-8DE4-39994FD99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A8C51475-1A22-4312-A750-9C5983016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96AF44E2-1398-448E-868E-39D7C9423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1AAD239-F1E9-438D-A6D9-09A8AF8DA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21E24A14-9BF7-4798-8A0A-9A1A2F2E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5F2077E6-5925-418F-8D7F-8A4F72871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3D7C15B2-3100-4F12-81B4-51ABCE57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AD7AEE2C-39F6-4F15-A8C6-DBD5A300E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5B5E54AB-A3E3-4B39-B1A7-67A497BC5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AFD0B93A-CCAB-4F07-B3BF-07A71A5B4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49427467-E5E0-4817-BB09-86FECC058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3F4E4C71-02D0-4199-9ADE-E1C029DDE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7BDD672-3ABF-448B-B0C2-BFD05EAEB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20F0CD70-03AB-4B4C-B252-3FAF30B3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D7F303E0-9B82-40C3-8456-DB1C6648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43308198-332F-422B-BD44-D4806AF5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21EEAD08-2F7F-49E7-9703-E30DD7281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2066371F-A637-47F7-B3F7-1FEC8CDD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52ED8CD3-77DE-42A3-AEDF-49C5C41A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D1D9F5F2-7B8C-41E5-BAEF-DB49BDC0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FF987E24-0213-4BB4-8769-251E7B4FB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2E1A6F45-2D0C-416B-8135-FB393EF85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C0FE0BBF-0C65-495B-A941-93ED09806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574134B8-A963-4E52-AEC1-914528119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13A4C798-018B-4DF8-BE4A-507DCD2A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F00F2F74-355F-4CFB-BF7E-69A2AECCD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B480F28B-C98B-43BB-9CEC-3675847A7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0B9ED6E5-6740-4615-9737-01DECD7F3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B7495548-F6C2-4210-B4E9-04267A2EE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6DE1B6A6-3B5F-4F6C-AD50-4300C1A3B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B7A302D1-CD5D-40B9-94C7-95300BEA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3C149D0B-5DE4-4D90-B44B-952736059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199FD5B0-980F-45D9-8095-935736983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BEC2CBE6-8997-4B0F-9443-B156A460C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C17B1650-8E22-4571-8776-19F82F5F5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0FEB8654-8C2E-4F21-A379-B8185146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714DF2DB-8678-4A0F-A111-FEB15B53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F9FBB217-E425-4CD6-9DEC-5FA41513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FFBBB44E-8F64-4B6F-955D-50B60BD1F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594F7808-8715-4F6E-8DB7-C5F773440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888E6D3A-D2A0-4DE8-B9E0-EF7E406D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D201334C-C623-4547-871E-66156B006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32920A8D-D204-4CB6-B51C-71EA03AEA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A38FCE3D-3CDB-4F9C-B32A-7D5966B36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4F2FD568-27FB-48CB-8140-88FBAB26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C9887413-49D5-478A-A3E0-5CF0CE2D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299FB525-A0F4-45CF-947A-BA6F4F181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9EB6F945-3BBF-44AE-8592-1F189D0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FEF55CED-71FE-4F58-9C85-0ED610385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3833657A-6F39-477D-A9F9-91DAC79B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688A32B4-CECB-4F72-9286-D9B4003B9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05DC1792-0051-45D6-8B0F-B2FDABA6A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26862D6-EDDD-47D4-8E7C-63833732B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BA1CFB4F-84B8-4F77-A0DB-25BC10460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A29635D7-D445-45D9-A99A-7688060E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C7D169E7-7E17-4E3E-8A6B-BAF63609A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54982343-7C0C-4297-868B-CD50EC50A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5616231D-C9A0-47F7-B268-9B760506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4F818078-AE0B-4DA1-80EF-BC1CE635E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89F4234E-C2F4-4343-A0D2-0396C067C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141E4ED3-C3CF-44DE-BD35-AF8BBBC0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12962209-B751-4F60-8E41-5652B325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01A8920B-6A73-4B5D-B7D9-8B13718B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EBF0203F-93D6-479D-9913-28524ED97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EFEE1505-1B37-4AC8-8970-063218BC1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0A87CBA9-A3C7-4F5B-A9A9-0AAEB8CD0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8E5FF9BF-827B-4DA8-AA26-6D55B6579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85624BF0-4449-4527-BD5B-5FD3FDE43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89161C3C-C537-45B8-95A6-203994CE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EC207FB7-7462-4A9E-9997-81D1478A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40FAE298-3F4E-422E-9317-1BF723C9A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F088F217-3930-47AA-BBA6-8961B9A4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00216601-498F-4060-B0A5-730A920C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B41BCECF-8CB4-4526-BD08-94D6FD045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47304719-43B2-4A7F-8573-9B18A99BE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7B2A3153-E810-4E02-9AC2-46B2150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30AA3055-386A-497B-83F0-7221CC089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88E19926-8A31-4539-B15B-8F923D66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27180AF2-DD5F-45EB-BC77-CDA207399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F4F7F9EB-7645-45E1-AF94-53D4714D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B0CA6F55-659C-4818-9A8D-9A50454A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06A84BC0-D9F0-45E5-8979-80AEBC9E2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08ACBF6E-7DAD-486C-909A-387F622C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546968A5-A722-48AE-A183-3F2F553C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2DDE8E04-350D-4781-B819-1CA4D7725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5FCCD923-31AF-4622-9CF2-306539979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225CE634-B3D1-4862-B9A4-EBEE64E2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1116916D-949F-41FB-80FF-71ADE716F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5A52FB34-F6B9-42B7-BCB7-C0CC0A1E9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A0D5BE97-2A85-42C1-A787-3E19758C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6D6FA6EF-C1C2-4CE8-8CE3-E140869C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1DD582E4-32A7-47E0-8821-5D6F301A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8A3E0C6D-F8AA-4F6A-BC0A-3C7CB347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72A80FEB-8309-4513-9FFB-62DF5F63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CC2D88C1-3F3F-4D15-BEA2-DDD8E01D2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57F22801-E449-46DD-A502-689DFA088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71C9DBF5-B715-4091-95CC-3F563A16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8215E8D8-FEDB-451D-BB31-10B64002E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62E5EB6C-CA9E-467B-BC9A-B168CCA7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D975C2E8-DD83-48EE-85D8-6ED2DC1A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AF6B82F9-F4FA-4105-B5BD-ADB6DB238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3C8C822E-1A9E-4888-8415-10588EC2C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BBDD65BD-205A-40BF-A7B5-FB2C56F13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0091AD42-A8FF-429F-B1F0-380DA923E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3EC24D9D-6092-4948-9FF9-F727AE92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4D9EB73D-2E05-4D92-A863-8689F710F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637D6A71-B3C4-49E1-9018-E1109A38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2861A700-E422-45E4-99F3-5C2B45E75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99BB4831-F555-45A9-8CD7-A81E88D2D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04B7D4C3-7F7A-4C74-A84E-2D50C9374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3185F0D7-85B4-44F9-AA5F-7507DF5B7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36C57322-8231-4CA9-A42F-22FA67B1B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256F7675-AE6C-489B-BD7D-EBF06D86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3E186190-FDF1-4408-AB70-7A1D81FF1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C9EB6C85-EE83-4F72-88E8-B3FF4544E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B45DAAE9-79B8-4782-8C34-231C4BB5B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C762AB38-4888-4D27-82DF-DD413C77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E51D9140-F7C3-469C-8AC1-6E536ACC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9CD72217-78E8-4DAF-BAC8-3E0F60328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27CEBAEA-C821-4F01-9E07-8ADB0AD5A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86E285C4-CF36-4306-9304-7890EA370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4A216D25-619A-4D51-BB4C-9E6FBCF4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0964CC30-2E8D-4538-BF08-D8D77675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3C6D2A43-EF40-436C-9D7F-09ECCE29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4B4DCE53-E654-4A37-ACF9-CDABF5106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48B7F0C9-3855-4A79-B1F1-76D5094C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01019289-E82E-4C13-8478-33FF8B163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293CD1A5-3FD5-40D6-B55D-4C5B2F773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2488178E-1E17-4D98-BF9B-C461B6742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9A11CFAE-BF20-49FC-B12C-03886C787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53FBF50E-CA00-4D33-AADD-5C86B3AD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631AB69F-0212-43C6-80B4-952397CEE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F50AE42B-BAB3-4C32-9647-CB7A3A1C8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DCAB3D8B-153A-44D3-B5AA-E73CD3240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81E09BE1-F9F9-41F3-9623-9670076A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3E38FBDB-C05C-472F-9FE8-99F05D44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9B3F7680-F34E-4DC8-A99F-FA90AA5EE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1ECF9887-E76D-4A34-BFBB-EDBF06987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D4029BCD-163F-441E-AD8C-074CEE3E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D5328455-FD6D-40EA-BD20-352A5873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CC4087AE-DA5A-4C2F-AB82-C9AFB8EBB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5846269B-ADB2-4749-8F15-270A34B87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96FA49D8-B5CE-44D8-AC1B-CD1325FC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9A86993D-2605-4174-BD9E-2032C5EC3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7C65991D-6264-4BF2-A14D-142623FE0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DEC0C096-A0A4-4B78-AC63-51C537C9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9071402A-57D0-4042-8BC0-4AD72B45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DF2D7814-FE1E-4A29-9A55-B73CAC2CE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DB16812A-72F9-4964-BFC8-99B2756A9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56F22715-BCBB-4BCF-A66A-CEC2EBA25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3AFEE2F7-36B7-44D2-B310-91F809DF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D32940BB-CBBA-43D6-93BE-0E39291C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3CEFF959-A9D6-45BD-870D-C3C057E1D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DE082CE5-3813-4DDE-A23F-78404D4E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0A1587BF-A39D-413F-9C83-E8468BD41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16B33FDE-774C-40C1-A7B1-6936625F5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31C7210F-A7A0-4A48-9E5A-5ECBDBAE4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EFEAF49B-0B2E-43CB-B65B-2E83C399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D7E95BA4-198C-415F-AB7B-0D0ABFB6C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B9271DDF-D955-4A78-B176-96702080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7847D771-673E-4A16-A74C-0A1E2417B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BAFD3E3D-05F1-46FD-B4BF-3F8E85B8A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850D1F65-EA1F-498B-BC8D-8D7A4DAEB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6B698287-A4DD-4ABD-9BB0-CE8943D50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E664270A-0194-4CC9-8CF3-932A61577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46979171-928D-4927-BBC8-B00047E46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E1700D66-2B51-4377-9F8E-F639C7300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9CC636AF-A9D4-4F1B-B248-FFAE4162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FFECDB82-7180-404A-AE2F-DEC21510A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A548A7D8-5432-4282-BCE8-DBDEECA29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14D0B5DD-F321-432F-B2D6-A68AB9572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C0757B67-478A-45CD-9787-7CECE9FE9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89E6BFC9-E8D3-4A36-B3CB-FC3514032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13FA3671-E01D-45E2-ACAD-093E62325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F25B9AB4-A97F-4D11-B999-9D657A3BB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267B4B04-002E-4951-99EC-24E092725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9523D6BE-F17A-4349-8274-8B5AD342D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C1928B83-3706-4A6E-823A-544C10469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F3746250-88C7-4147-882D-DAD0AB4C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8B483D54-3680-4421-B1E4-30EB6B800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FFA1AFFC-E22D-4870-9E42-A0D4FD79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DD17A2E7-6D66-4084-8173-D89BE3EE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A177EE5F-0C1B-463C-B7F4-C50FB817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3ED52258-C293-48D0-9462-BC4E1D725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8E207711-AA19-4DE2-BA4E-085BE25A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CE9BF737-2A59-4018-ABB7-78737471D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E71AAA87-3431-40DD-B85F-6E0EB65E0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D70A4813-0DD3-432E-AF21-F545BB816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A0E11024-4E28-4E7B-B47B-3D85077AB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3E32BC2E-5993-4AB6-B1BA-9A27DC73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8AC8FB64-0969-4917-9351-1BE827EA9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EB4D9423-8B51-4BC4-845B-05A7F6BEA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778C43F3-5F18-43EF-A4D0-941F8053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11740BEB-40AC-417F-9114-FEE4E01D9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DD0C8865-BA0F-4445-A448-06BADE00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B98AA708-769C-4220-BF83-FF5625A0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9AA2D7FA-1D0D-402D-88EF-0961450FC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E6C428CB-AECE-4A5E-A591-782FE89A8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EB069045-E27B-4A8A-9A76-C58BC23FB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3E3C8600-3FA2-4129-A3C7-719F6587B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990C7599-4528-41EB-A66A-7DDC5761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C5D85C22-1E2F-4C1D-BDB8-8A33934BA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FE1D59D7-76C7-41BA-9009-CA055C0F3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4C2902FB-C26D-4C13-9CBD-B5F9E35D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383C7613-DFA8-4CF6-9CD0-F4F38AE74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B428CEAB-08C9-4C57-A3A0-58FEC37D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8458AEB5-ED79-4DDC-91AF-F515560B5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683907D3-0E9A-42FD-B823-8F09228D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49F60E6C-4082-4BEE-BC73-A6349816B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57ED6116-F931-4FF2-BB2B-9EDF9DC5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3CB77999-BCC3-43AD-A66F-49415172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DDD75DD3-D3D3-45B5-BF80-38F1EF5C9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A1901D58-236B-41D2-A1EF-0A910326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98E898D7-483F-4050-B764-0F2FE54F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8243DFC9-3494-4BBD-B6E4-FF5C1AAE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24375FE0-109D-4CC5-B7BF-AF1319FF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6CB0FBFC-FA60-46B8-80F2-7F44A9126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99A2C244-FA5C-4891-91A3-BC8DC29C7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EF772BEC-496E-4F9E-BE0D-B424D361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755AFB40-05C4-4A54-B167-0B0F35B7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F3E0DFE4-E9A6-41E4-A3A7-00C72A0CA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DADD8231-2004-409C-86F2-22BF7E26E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40607B0A-DB6A-40D4-9DD2-BC55B05A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8F7D3261-F0E6-49FB-8921-7B80ED696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344015CC-98C9-47D6-9FDE-B9EBBC90B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87E7FCE0-D7C9-4E32-BE08-713AD210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C1390AC8-0367-4055-BF9A-E41F65E23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004695EA-AB2B-4BA9-9E1F-5C92792B4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503A7AD0-5ED9-418E-A024-539945D4B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055C4A23-267B-45ED-A6CC-35745E154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E15623C0-8C00-40AA-A765-95C3ABAAD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5340929E-12D7-4C96-8C3B-A21C01E96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E6E5A082-9814-4AA4-BCE1-A422FCE6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F8923000-59F0-4F91-936B-BAAEA6C7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B51AA6A0-32FD-455F-B7A8-832A6805A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829225DE-A973-461C-8D94-949D4B369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6825FDFF-7FF0-4E1B-ACEB-B8CD650DA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22067C1A-D259-462F-AFF4-E54646D14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60E25BCF-35B7-4F63-A629-2FFF839A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7B11B419-F5D3-426D-BFE4-0375B9185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919E56F8-F3D3-484C-AB4D-23B675E0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78DC031A-9AB2-4EE0-A61C-C4B54F1F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1657EB09-B2DC-4AD9-BE56-B80D7C47E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3C077A17-37D1-4D04-A6C5-FB29854AF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7F3CA97B-99B7-4DC0-B4AD-ADA28EB9A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0A69A427-7312-4AAB-AEC2-0BF1D76C6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1CB2DE6F-C9EF-42EC-B5C7-B636B1B6A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C44AD727-0E7F-4089-9739-C27613759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F3C54A2E-DA1C-4DA3-800C-5442B00A0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5FA2AED8-166A-4C70-9546-E25C65952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63EB028E-7485-4639-8681-463B8AAA2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3E6FC9B8-3035-44E7-A4EF-BEDDD04B1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0D4F8119-2D55-47B9-BD70-253112D2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D3D0D497-8A26-4E5E-8F5E-C61CFF98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88397B7B-635D-4841-BD24-84D9AD46D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24F24D8E-84C8-40D9-BE04-4035B67DB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1D0AD146-6540-4DD9-A162-F14E06DC1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39B86BF3-7532-40C1-AC4A-3BA7DF951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02569D58-59A3-4C63-8987-A18D97352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D5884EFF-B378-44FC-81E2-9997313A1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4AB213A0-43FF-45EE-9B3D-38E77072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7B473144-AD34-42DE-85AD-3EBB15D53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70493EF2-A614-4966-9F3C-EC234335D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66F5CDD3-1B99-4724-AEE6-3AF951C2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A498B03D-9EBF-4BD6-9243-C8E4E9A5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851AEB19-2B8F-46AA-AF28-DCBB2CA77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4FF4DF8C-C65E-41E8-8DAD-705029D5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B179324C-B4D8-43E7-9454-58AFC43C5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AA73CD88-DDE0-4E6E-838A-E19F7498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1317E6EE-0FAD-4A05-9613-D58DB90A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A4895579-418C-45E1-B053-0A24E14D1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503C3429-049D-4F35-A90B-B444FB625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04FF9305-3DE1-4C0E-9DAC-2402AC5C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452B1A02-F25B-4B20-8F25-83A9581FE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AAA67228-BB73-4A9B-BA0A-B35E501C7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C8807548-886F-45F0-B6A6-9396557A5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C6FD17BB-EA9E-4D72-B20B-C7C490CFA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7AFC7013-517D-423F-B342-B4E0D640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5F7F51D9-6C3B-4546-B37F-8400A566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D237CEB8-6BA9-4373-9571-F72F407AD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D50B9104-7909-4578-81D3-1EB9DCD72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248D3696-7DAC-4577-98C7-6FB41DCFF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7AE7F078-2F02-46E0-BEC7-C6DFBF31E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63DAF0A5-9B1C-4084-90E6-3CDD3945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14CDF991-E75E-47A4-A200-F8C704D91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7A86071C-D2E3-4907-AE58-358A11A07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F2A12F5B-E6B2-4406-8002-9808E710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3FB7D404-9BD8-4F5B-9D83-281521B7E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D5126EE7-6C3F-4129-9F02-A58E17CE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066E8991-7DD2-4AA8-9028-AEE4EE230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7059735E-088D-4091-8D85-3B2A9F64F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6C1B3059-08F2-49F6-8E50-53DB99D7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5C8DB2F7-6528-478F-9AD5-F7A882AD3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9708FE18-13A7-4B03-A237-94EC6AEF1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CBA10270-F031-424A-8BE9-DE995AA7B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FFBF921A-799B-45B1-974E-9F1061F3F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36CAE5A6-1E57-45EF-99B7-DE2F8FBB2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DDE991FE-78A0-4C9F-91C5-BA740D76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E056AF6E-3264-48E5-BD53-C6F55DED3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3FB21D18-4079-49FE-B345-E46E23B8F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29CE4721-DAA6-4F04-9025-C14B42830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2DB454F8-969C-4901-8DE4-8E9F1E5C9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ACB3617A-08BF-417C-B40A-A611330B5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82A8A7FA-125C-4540-9B5E-C0B8B1A10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0A9536D6-0E2E-4D83-B92C-7B93DC08A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56CF4E47-6027-454A-9663-C1817FC78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002673A6-8E8B-4362-868B-BB062E7E5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4BB2291A-149B-4D5A-BB95-5D172972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CEC29CAC-26CC-4F20-AC67-07E9DFEB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2D293104-E096-4F3D-99AF-FD44395E5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93F059F2-449D-4048-ABD5-3112BC437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149BDAE5-CAAB-4251-A062-D93BE3E88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3957F101-2D4F-4CC1-8F53-99A4F5A7C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EA552B0B-1C11-4CDC-AFF2-D6679423D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47C3737D-1234-46E8-A529-370F530D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B8C88D8A-1571-4022-ABF2-78B37D697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07DAD15E-3B65-4B06-A195-13256A05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15C9BCC8-2253-4217-8FF2-A85CE3A7B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9B0979D-25D6-4826-BCD8-019B79AFC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E5BF19E4-E409-4E73-A67E-53CC8D9D8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0CAF4094-8C23-4561-B463-D00D5373F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75BC3218-0F5C-43BD-823E-2FB258D3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FDB9B6E0-C679-45D3-8356-9CD8E55A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5B6855C5-B9BE-48A8-981A-CAA92D4A4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C2F1396C-2AD3-48FF-8051-5C58ECECF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EC3D1DE3-8BBF-4657-BF8B-B815ACB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12E8433D-84A4-437F-9FBB-B24FCF466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44A8C4DD-21ED-4932-8192-CABBD2605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C94C95FA-7239-4610-B725-82A45BCC6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CEB281F7-B1A8-4DC7-9F20-46E8A0B9E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0833CD72-2F2B-40CE-BDE2-C0DA072B5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64998E15-662A-43F1-B524-38424F367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3EFDF484-7BAA-459E-9118-DC4836F9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91D1C045-0D8E-47A5-A99A-52CB89692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7E63CA7E-8404-46A7-A941-CEBF4157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531305BE-1FFC-4EBC-88E9-9CBEF895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7E3665B9-1EA0-4D16-B837-65AA0AD39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1744DE67-C634-4453-A1F0-DC66538A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06CF530E-EF80-4DDE-9D0F-16D4D194B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B0C197C5-DEC8-4CF1-8BA0-0EEA3376F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C604505C-44E2-44E0-A5E8-C88EAB16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E1FD8A93-7F9F-4129-BDA3-336FAE94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5171BC89-6331-470C-A9F6-495CA779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594F8BB8-901E-4881-B373-786D8FA0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808D1D5D-C014-4CF4-B1A5-C5C486533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8DF9F195-F025-4858-9177-238C0712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7FCFB5C4-BC39-4CED-8953-9D6B7C653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58B44479-64B2-40F9-8CB8-104968C33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5F644CF0-5EC1-4F84-B3CA-C5B77E98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17771CFE-5E74-47C6-AA0D-44923601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0625DF4F-33CF-40FA-8D13-D6CF43CB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9FCA6149-03A2-4884-91C2-FF9D42BA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0C1B8A09-820B-485B-A804-B51C794D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3A975543-2114-48E6-AD60-279684D34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5DDD9362-EFAB-4529-B8EE-5DA8F0C4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2BB043E9-A1F0-458C-B795-73106C249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5061336D-855E-4FA1-A38F-0DE4C1BFE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7C0535AE-A26B-4539-8AC3-62D45474A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D64C1F29-7742-4531-8578-27F7C5F2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1008CEB0-D299-4571-B325-6E0307E61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9B01B880-B6B7-463C-BFAB-09466B63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BC3DE578-45A2-42FD-B84E-7423B6439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C737EA2C-D88E-4361-B20E-0DE2C5E48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A9FA35DD-DEC4-43CC-B197-E10F4011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B9E533AF-47CA-4D3B-9A1C-54F826CFA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C4ED7F09-F483-41FD-B255-CB3E2A50E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7B14E023-A03B-4324-B0C4-7F448D67F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4193C2CA-97D3-4EDC-B506-5ED4000C3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DF156065-3AAF-4DA7-BF59-E29CB77B6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441EF846-7A88-40F8-921D-1F676A1AC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4E4E24D5-B6C2-4BB5-9C1B-A6AD19CD0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0CA91321-73DD-4182-BBE3-0E0E75562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C7AB22C9-8CBE-4826-A17D-4F2CB45C2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E7243D3C-53E6-42E2-A811-9A3D7249A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D06C26C3-696D-45C6-A222-4E614000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46CBBA09-C30A-42A4-8661-97CA1012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0D7D3657-6191-4A48-8819-069120722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98E25389-87C4-4047-8B44-CB2CD7DF6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4809FA26-EF9B-44CB-ABF4-762AE8B5B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978C105D-C548-4FEC-B86F-EBD2035FB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81D5FDB1-296C-4868-BE68-5CCB451C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58900592-1DBB-4AE7-8BBF-E837E511D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3E282BB2-835E-4FF2-8D74-32CE05D5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BB1BD7EE-AA83-4387-B6AC-BA0633D03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EF36F876-1A45-47E1-96BC-9739899AD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1F81CDF2-D114-4C70-A129-3B0E5C415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D4F65E99-40B4-48C2-AB35-F1803A26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123466F1-7F8B-4345-9CEE-3BF990CB0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7C6C4AB9-7E3E-4D16-97A0-AB5838473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E8A6202C-00A8-4DD3-A6A4-715C0A297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1D3EF462-B331-4ED3-9356-916E176DB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FA0C8E34-BA7C-437D-84C7-8C943ACC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EE578EC2-9FF9-4E11-A825-055F670A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4C18C218-1C96-4910-B50B-A11977523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2411A213-45D2-4177-A756-CE668F775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C8737D54-FA3D-437B-A2A7-45688F6C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5217A52C-EC3F-441E-A87C-464EA9205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531ED562-06DA-423E-9B6C-A0F0E5BD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F69A89EF-B54F-4AD2-8CEF-EFEEC598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27761D06-B6AE-4CAE-BF5D-F92197B35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85611F47-0E72-4F5F-9C54-9C668F535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89F12D40-3EC0-4463-B685-1C0FC591A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6F6C6361-46F2-4C2A-9057-5C2BE0F7B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AD7D8503-CD3B-46E1-9B45-BE316B0D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A9ECD711-B0F1-491B-8C20-0EE31DB72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604BDC53-7347-44AF-B732-E2342C73E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11222D8D-C023-44E6-85FC-1136D82C7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728904CD-3403-4A8A-8000-3A51599F4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387BF3FC-1844-486C-90BF-AE077072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608702F1-F188-49DE-9400-D6BC6D792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CD36813F-721B-4193-B784-B05E14F8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531012E3-BF63-40E9-B6F2-3540B7479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0CBD4213-B360-401D-A364-AEB6AA22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34DC83C2-8D61-4F96-A27C-3B632919E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590239FC-94DA-4F28-85F4-6EC3CC2A4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CFD290BB-E0A7-49C7-B2C4-F36767F09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2AC0033A-DCBE-4477-99B5-6BC37D30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5378638D-1C8E-4D1C-AF20-036DFB110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2EA68F5C-4F93-491E-9368-F47BB89EA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1F5B0B40-9C87-44F8-A2B5-27400E43E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18264CE9-E8B8-41A0-9497-46A4B5A6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F5A88239-4FF8-4DF4-8441-ED2B98C1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307FEB28-18F7-48BE-9745-23DB12D88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7809BEAA-AEAB-4206-B657-C69F915C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069DB5D0-B4CD-40BD-8DE0-41141FA8D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5DFDEF20-D4FE-4155-B133-2C1802992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47128A9A-7C88-4464-B94B-3C40C36A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1DABF20B-501C-4CBB-9EE5-635BCD21A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13ABD569-6A63-4D20-8563-BFB1A00A1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CA34FB5A-884C-4047-AD3B-9413EEE46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9379F464-CB11-42A3-9472-F43E4CA0F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5699F587-6C08-4FE4-8DDD-0FFCB3007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A8651ED8-0B0A-4444-AF91-57912119B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1A9AE8E6-9376-43E5-80BB-42FF4E786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D9F09B52-1A4C-42A5-B6C0-8E1075790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0897E33D-E492-4997-B759-3D8A1B60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FD40055A-A02F-45A6-9D6E-F4405CDE3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334D0C09-5F33-4461-BC09-170395429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1321FAC5-80F2-4F32-9964-E1B17082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5D88562F-C3F4-4D61-8687-2BB71768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AAA03448-CA59-4F6A-9D84-D8AF6281F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CE63D9A7-FB17-4B7F-ABB8-6ECE2C747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F30BBA89-B5CF-4FE3-B717-A68341C3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64960CC8-D281-4A27-AC56-D3E98EA6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760C8E4D-80C1-4C99-B893-73C0655C8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600343B9-AD75-43F9-8973-BDAFCF1DB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EB37C1BD-1DC9-4A3B-819D-C027B5A67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2E1978BE-BC60-464D-95D1-D8A0C488A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0F1C6F3E-1B1D-4C75-85CB-CB39E4FB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D78493F0-C35F-4FD2-9918-4D81894A6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9F0A43F7-EE02-4B61-B5A3-1ACB1E649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D65C40C2-D795-44E0-BEA0-C20C14B94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CD76E16B-9CFE-4D18-A110-54D56149D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F398EEB1-F29D-4365-B036-F50D610DD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2E1E9B27-A621-4258-9E12-9C4A779F6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0630A5C7-B1E2-48E6-B76E-A1CDE7F03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C55C12B1-9EDA-47FB-89D1-CDC1EBDC9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7F81C0D9-3C97-4FD6-877B-A418EBFBA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FC665CA6-2CD7-45B9-ABC0-1C3AB72F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C7253AEA-AE07-44E2-96E2-13F6AB561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07AE43F-16C5-4BF4-BAF9-97DA88D0B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E5135071-ADC0-4F05-A697-637B19809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4B6DD698-7DB4-4033-BE00-1996621C9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DD4E0C04-3F18-4FA3-96F4-BE3D2CE08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988C8BEC-2EA3-4FBA-867D-6CEE32244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95F6BB01-BBE6-442A-B1B3-EB2E928E2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057C053C-C66A-43CE-8318-0C6AA9D33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6EC0B2B6-584F-4FA6-8904-32524311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3BD8E93D-A118-4282-AD04-D8166AA37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BB6CDFEF-8B02-4F4B-B88B-82B7C163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70155B5A-A64C-4795-8D88-48A6406B5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4BDD3A29-2346-4370-8B23-9A75E50D9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100449BB-14CD-4560-A6B1-C48B2277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DF85860F-91BD-4FE1-B404-66D63F800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78A7B188-F4CF-45CF-93B6-7A09EEBB4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1869B259-E288-42DE-8FD0-63A6EAAFB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6FD0C0E2-E5D6-450B-B451-416759744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08175808-10D5-4BAD-9926-CDBA4C324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24C761CD-B5AD-4E61-ABEE-EC73D3A5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4F06B776-2E67-4203-8222-FAB4508E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6F33BE4B-8A6F-4A3E-926F-C2BA02694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959E3026-11F8-4ADC-BEBE-ED29586F1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9B544549-20D8-4CB2-BD7A-D2B9413E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6CD4F05B-3125-4CCD-80B4-E3441F52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302B-C7D0-435D-B60A-7545AD0ACD7D}">
  <dimension ref="B2:W37"/>
  <sheetViews>
    <sheetView showGridLines="0" showRowColHeaders="0" tabSelected="1" workbookViewId="0">
      <selection activeCell="AC44" sqref="AC44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4" spans="2:23" ht="15" customHeight="1" x14ac:dyDescent="0.25">
      <c r="B4" s="65" t="s">
        <v>1</v>
      </c>
      <c r="C4" s="66">
        <v>2024</v>
      </c>
      <c r="D4" s="67"/>
      <c r="E4" s="66">
        <v>2025</v>
      </c>
      <c r="F4" s="68"/>
      <c r="G4" s="68"/>
      <c r="H4" s="68"/>
      <c r="I4" s="68"/>
      <c r="J4" s="69"/>
      <c r="K4" s="70" t="s">
        <v>2</v>
      </c>
      <c r="L4" s="71"/>
      <c r="M4" s="71"/>
      <c r="N4" s="71"/>
    </row>
    <row r="5" spans="2:23" ht="15" customHeight="1" x14ac:dyDescent="0.25">
      <c r="B5" s="65"/>
      <c r="C5" s="72" t="s">
        <v>3</v>
      </c>
      <c r="D5" s="73"/>
      <c r="E5" s="74" t="s">
        <v>4</v>
      </c>
      <c r="F5" s="75"/>
      <c r="G5" s="61" t="s">
        <v>5</v>
      </c>
      <c r="H5" s="76"/>
      <c r="I5" s="61" t="s">
        <v>6</v>
      </c>
      <c r="J5" s="76"/>
      <c r="K5" s="61" t="s">
        <v>7</v>
      </c>
      <c r="L5" s="76"/>
      <c r="M5" s="61" t="s">
        <v>8</v>
      </c>
      <c r="N5" s="62"/>
    </row>
    <row r="6" spans="2:23" ht="15" customHeight="1" x14ac:dyDescent="0.25">
      <c r="B6" s="65"/>
      <c r="C6" s="63" t="s">
        <v>9</v>
      </c>
      <c r="D6" s="63" t="s">
        <v>10</v>
      </c>
      <c r="E6" s="63" t="s">
        <v>9</v>
      </c>
      <c r="F6" s="63" t="s">
        <v>10</v>
      </c>
      <c r="G6" s="63" t="s">
        <v>9</v>
      </c>
      <c r="H6" s="63" t="s">
        <v>10</v>
      </c>
      <c r="I6" s="63" t="s">
        <v>9</v>
      </c>
      <c r="J6" s="63" t="s">
        <v>10</v>
      </c>
      <c r="K6" s="52" t="s">
        <v>9</v>
      </c>
      <c r="L6" s="52" t="s">
        <v>10</v>
      </c>
      <c r="M6" s="52" t="s">
        <v>9</v>
      </c>
      <c r="N6" s="54" t="s">
        <v>10</v>
      </c>
    </row>
    <row r="7" spans="2:23" ht="37.5" customHeight="1" x14ac:dyDescent="0.25">
      <c r="B7" s="65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5"/>
    </row>
    <row r="8" spans="2:23" s="8" customFormat="1" x14ac:dyDescent="0.25">
      <c r="B8" s="1" t="s">
        <v>11</v>
      </c>
      <c r="C8" s="2">
        <v>73860.673999999999</v>
      </c>
      <c r="D8" s="3">
        <v>23189.223000000002</v>
      </c>
      <c r="E8" s="4">
        <v>101049.72399999999</v>
      </c>
      <c r="F8" s="4">
        <v>21974.541000000001</v>
      </c>
      <c r="G8" s="2">
        <v>88838.611000000004</v>
      </c>
      <c r="H8" s="3">
        <v>40998.896000000001</v>
      </c>
      <c r="I8" s="4">
        <v>86713.939000000013</v>
      </c>
      <c r="J8" s="4">
        <v>24111.035</v>
      </c>
      <c r="K8" s="2">
        <f t="shared" ref="K8:L13" si="0">+((I8*100/G8)-100)</f>
        <v>-2.3916087566924915</v>
      </c>
      <c r="L8" s="5">
        <f t="shared" si="0"/>
        <v>-41.191014021450727</v>
      </c>
      <c r="M8" s="4">
        <f t="shared" ref="M8:N13" si="1">+((I8*100/C8)-100)</f>
        <v>17.40204130820689</v>
      </c>
      <c r="N8" s="6">
        <f t="shared" si="1"/>
        <v>3.9751741574092279</v>
      </c>
      <c r="O8" s="7"/>
      <c r="P8" s="7"/>
      <c r="Q8" s="7"/>
      <c r="R8" s="7"/>
      <c r="S8" s="7"/>
      <c r="T8" s="7"/>
      <c r="U8" s="7"/>
      <c r="V8" s="7"/>
      <c r="W8" s="7"/>
    </row>
    <row r="9" spans="2:23" s="8" customFormat="1" x14ac:dyDescent="0.25">
      <c r="B9" s="9" t="s">
        <v>12</v>
      </c>
      <c r="C9" s="10">
        <v>3538.1989999999996</v>
      </c>
      <c r="D9" s="11">
        <v>873.16000000000008</v>
      </c>
      <c r="E9" s="12">
        <v>2458.855</v>
      </c>
      <c r="F9" s="12">
        <v>900.67100000000005</v>
      </c>
      <c r="G9" s="10">
        <v>3502.8900000000003</v>
      </c>
      <c r="H9" s="11">
        <v>471.16800000000001</v>
      </c>
      <c r="I9" s="12">
        <v>3642.3949999999995</v>
      </c>
      <c r="J9" s="12">
        <v>342.04400000000004</v>
      </c>
      <c r="K9" s="10">
        <f>+((I9*100/G9)-100)</f>
        <v>3.982568679005027</v>
      </c>
      <c r="L9" s="13">
        <f>+((J9*100/H9)-100)</f>
        <v>-27.405086932898669</v>
      </c>
      <c r="M9" s="12">
        <f>+((I9*100/C9)-100)</f>
        <v>2.9448880631078111</v>
      </c>
      <c r="N9" s="14">
        <f>+((J9*100/D9)-100)</f>
        <v>-60.826881671171378</v>
      </c>
      <c r="O9" s="7"/>
      <c r="Q9" s="15"/>
      <c r="R9" s="15"/>
      <c r="S9" s="15"/>
    </row>
    <row r="10" spans="2:23" x14ac:dyDescent="0.25">
      <c r="B10" s="16" t="s">
        <v>13</v>
      </c>
      <c r="C10" s="17">
        <v>5708.5380000000005</v>
      </c>
      <c r="D10" s="18">
        <v>715.99400000000003</v>
      </c>
      <c r="E10" s="19">
        <v>19544.074999999997</v>
      </c>
      <c r="F10" s="19">
        <v>5166.2640000000001</v>
      </c>
      <c r="G10" s="17">
        <v>21769.896000000001</v>
      </c>
      <c r="H10" s="18">
        <v>24729.067000000003</v>
      </c>
      <c r="I10" s="19">
        <v>19402.418000000001</v>
      </c>
      <c r="J10" s="19">
        <v>2269.817</v>
      </c>
      <c r="K10" s="17">
        <f>+((I10*100/G10)-100)</f>
        <v>-10.875008314233568</v>
      </c>
      <c r="L10" s="20">
        <f t="shared" si="0"/>
        <v>-90.821259047096277</v>
      </c>
      <c r="M10" s="19">
        <f t="shared" si="1"/>
        <v>239.88418751000694</v>
      </c>
      <c r="N10" s="21">
        <f t="shared" si="1"/>
        <v>217.01620404640261</v>
      </c>
      <c r="O10" s="7"/>
      <c r="P10" s="7"/>
      <c r="Q10" s="7"/>
      <c r="R10" s="7"/>
    </row>
    <row r="11" spans="2:23" x14ac:dyDescent="0.25">
      <c r="B11" s="16" t="s">
        <v>14</v>
      </c>
      <c r="C11" s="17">
        <v>45644.281999999999</v>
      </c>
      <c r="D11" s="18">
        <v>16272.164000000001</v>
      </c>
      <c r="E11" s="19">
        <v>51635.491999999998</v>
      </c>
      <c r="F11" s="19">
        <v>12406.127</v>
      </c>
      <c r="G11" s="17">
        <v>39022.400999999998</v>
      </c>
      <c r="H11" s="18">
        <v>13020.062</v>
      </c>
      <c r="I11" s="19">
        <v>38140.904000000002</v>
      </c>
      <c r="J11" s="19">
        <v>20280.868999999999</v>
      </c>
      <c r="K11" s="17">
        <f t="shared" si="0"/>
        <v>-2.2589512111261314</v>
      </c>
      <c r="L11" s="20">
        <f t="shared" si="0"/>
        <v>55.766301266460943</v>
      </c>
      <c r="M11" s="19">
        <f t="shared" si="1"/>
        <v>-16.43881264251236</v>
      </c>
      <c r="N11" s="21">
        <f t="shared" si="1"/>
        <v>24.635352741036769</v>
      </c>
      <c r="O11" s="7"/>
      <c r="Q11" s="7"/>
      <c r="R11" s="7"/>
    </row>
    <row r="12" spans="2:23" x14ac:dyDescent="0.25">
      <c r="B12" s="16" t="s">
        <v>15</v>
      </c>
      <c r="C12" s="17">
        <v>14384.774000000001</v>
      </c>
      <c r="D12" s="18">
        <v>3944.7249999999999</v>
      </c>
      <c r="E12" s="19">
        <v>11896.789000000001</v>
      </c>
      <c r="F12" s="19">
        <v>585.83799999999997</v>
      </c>
      <c r="G12" s="17">
        <v>9196.7069999999985</v>
      </c>
      <c r="H12" s="18">
        <v>1268.319</v>
      </c>
      <c r="I12" s="19">
        <v>10197.322</v>
      </c>
      <c r="J12" s="19">
        <v>238.99</v>
      </c>
      <c r="K12" s="17">
        <f t="shared" si="0"/>
        <v>10.880144382114182</v>
      </c>
      <c r="L12" s="20">
        <f t="shared" si="0"/>
        <v>-81.156948685622467</v>
      </c>
      <c r="M12" s="19">
        <f t="shared" si="1"/>
        <v>-29.110307885268142</v>
      </c>
      <c r="N12" s="21">
        <f t="shared" si="1"/>
        <v>-93.941529510929158</v>
      </c>
      <c r="O12" s="7"/>
      <c r="P12" s="7"/>
      <c r="Q12" s="7"/>
      <c r="R12" s="7"/>
    </row>
    <row r="13" spans="2:23" x14ac:dyDescent="0.25">
      <c r="B13" s="16" t="s">
        <v>16</v>
      </c>
      <c r="C13" s="17">
        <v>4584.8810000000003</v>
      </c>
      <c r="D13" s="18">
        <v>1383.18</v>
      </c>
      <c r="E13" s="19">
        <v>15514.513000000001</v>
      </c>
      <c r="F13" s="19">
        <v>2877.8030000000003</v>
      </c>
      <c r="G13" s="17">
        <v>15321.517</v>
      </c>
      <c r="H13" s="18">
        <v>1319.9949999999999</v>
      </c>
      <c r="I13" s="19">
        <v>15330.900000000001</v>
      </c>
      <c r="J13" s="19">
        <v>844.40899999999999</v>
      </c>
      <c r="K13" s="17">
        <f t="shared" si="0"/>
        <v>6.1240672186713141E-2</v>
      </c>
      <c r="L13" s="20">
        <f t="shared" si="0"/>
        <v>-36.029378899162495</v>
      </c>
      <c r="M13" s="19">
        <f t="shared" si="1"/>
        <v>234.37945281458781</v>
      </c>
      <c r="N13" s="21">
        <f t="shared" si="1"/>
        <v>-38.951618733642775</v>
      </c>
      <c r="O13" s="7"/>
    </row>
    <row r="14" spans="2:23" x14ac:dyDescent="0.25">
      <c r="B14" s="16" t="s">
        <v>17</v>
      </c>
      <c r="C14" s="17">
        <v>0</v>
      </c>
      <c r="D14" s="18">
        <v>0</v>
      </c>
      <c r="E14" s="19">
        <v>0</v>
      </c>
      <c r="F14" s="19">
        <v>37.838000000000001</v>
      </c>
      <c r="G14" s="17">
        <v>25.2</v>
      </c>
      <c r="H14" s="18">
        <v>190.285</v>
      </c>
      <c r="I14" s="19">
        <v>0</v>
      </c>
      <c r="J14" s="19">
        <v>134.90600000000001</v>
      </c>
      <c r="K14" s="17" t="s">
        <v>18</v>
      </c>
      <c r="L14" s="20">
        <f>+((J14*100/H14)-100)</f>
        <v>-29.103187324276746</v>
      </c>
      <c r="M14" s="19" t="s">
        <v>18</v>
      </c>
      <c r="N14" s="21" t="s">
        <v>18</v>
      </c>
      <c r="O14" s="7"/>
      <c r="Q14" s="7"/>
      <c r="R14" s="7"/>
    </row>
    <row r="15" spans="2:23" s="8" customFormat="1" x14ac:dyDescent="0.25">
      <c r="B15" s="22" t="s">
        <v>19</v>
      </c>
      <c r="C15" s="23">
        <v>437.43</v>
      </c>
      <c r="D15" s="24">
        <v>0</v>
      </c>
      <c r="E15" s="25">
        <v>471.02199999999999</v>
      </c>
      <c r="F15" s="25">
        <v>0</v>
      </c>
      <c r="G15" s="23">
        <v>89.307000000000002</v>
      </c>
      <c r="H15" s="24">
        <v>0</v>
      </c>
      <c r="I15" s="25">
        <v>370.01</v>
      </c>
      <c r="J15" s="26">
        <v>0</v>
      </c>
      <c r="K15" s="23">
        <f t="shared" ref="K15:L29" si="2">+((I15*100/G15)-100)</f>
        <v>314.31242791718455</v>
      </c>
      <c r="L15" s="27" t="s">
        <v>18</v>
      </c>
      <c r="M15" s="25">
        <f>+((I15*100/C15)-100)</f>
        <v>-15.412751754566443</v>
      </c>
      <c r="N15" s="28" t="s">
        <v>18</v>
      </c>
      <c r="O15" s="7"/>
      <c r="P15" s="15"/>
      <c r="Q15" s="15"/>
      <c r="R15" s="15"/>
      <c r="S15" s="15"/>
      <c r="T15" s="15"/>
    </row>
    <row r="16" spans="2:23" x14ac:dyDescent="0.25">
      <c r="B16" s="29" t="s">
        <v>13</v>
      </c>
      <c r="C16" s="10">
        <v>331.92700000000002</v>
      </c>
      <c r="D16" s="11">
        <v>0</v>
      </c>
      <c r="E16" s="12">
        <v>360.14</v>
      </c>
      <c r="F16" s="12">
        <v>0</v>
      </c>
      <c r="G16" s="10">
        <v>55.128999999999998</v>
      </c>
      <c r="H16" s="11">
        <v>0</v>
      </c>
      <c r="I16" s="12">
        <v>333.67200000000003</v>
      </c>
      <c r="J16" s="12">
        <v>0</v>
      </c>
      <c r="K16" s="10">
        <f t="shared" si="2"/>
        <v>505.25676141413783</v>
      </c>
      <c r="L16" s="13" t="s">
        <v>18</v>
      </c>
      <c r="M16" s="12">
        <f t="shared" ref="M16:N28" si="3">+((I16*100/C16)-100)</f>
        <v>0.52571800425998561</v>
      </c>
      <c r="N16" s="14" t="s">
        <v>18</v>
      </c>
      <c r="O16" s="7"/>
      <c r="Q16" s="7"/>
      <c r="R16" s="7"/>
    </row>
    <row r="17" spans="2:20" x14ac:dyDescent="0.25">
      <c r="B17" s="30" t="s">
        <v>14</v>
      </c>
      <c r="C17" s="31">
        <v>105.503</v>
      </c>
      <c r="D17" s="32">
        <v>0</v>
      </c>
      <c r="E17" s="33">
        <v>110.88200000000001</v>
      </c>
      <c r="F17" s="33">
        <v>0</v>
      </c>
      <c r="G17" s="31">
        <v>34.177999999999997</v>
      </c>
      <c r="H17" s="32">
        <v>0</v>
      </c>
      <c r="I17" s="33">
        <v>36.338000000000001</v>
      </c>
      <c r="J17" s="33">
        <v>0</v>
      </c>
      <c r="K17" s="31">
        <f t="shared" si="2"/>
        <v>6.3198548774065273</v>
      </c>
      <c r="L17" s="34" t="s">
        <v>18</v>
      </c>
      <c r="M17" s="33">
        <f t="shared" si="3"/>
        <v>-65.557377515331325</v>
      </c>
      <c r="N17" s="35" t="s">
        <v>18</v>
      </c>
      <c r="O17" s="7"/>
      <c r="Q17" s="7"/>
      <c r="R17" s="7"/>
    </row>
    <row r="18" spans="2:20" s="8" customFormat="1" x14ac:dyDescent="0.25">
      <c r="B18" s="1" t="s">
        <v>20</v>
      </c>
      <c r="C18" s="2">
        <v>9450.5259999999998</v>
      </c>
      <c r="D18" s="3">
        <v>1986.999</v>
      </c>
      <c r="E18" s="4">
        <v>5531.5249999999996</v>
      </c>
      <c r="F18" s="4">
        <v>5713.9529999999995</v>
      </c>
      <c r="G18" s="2">
        <v>3094.0129999999999</v>
      </c>
      <c r="H18" s="3">
        <v>4534.87</v>
      </c>
      <c r="I18" s="4">
        <v>5040.2550000000001</v>
      </c>
      <c r="J18" s="19">
        <v>3518.7</v>
      </c>
      <c r="K18" s="2">
        <f t="shared" si="2"/>
        <v>62.903484891627812</v>
      </c>
      <c r="L18" s="5">
        <f t="shared" si="2"/>
        <v>-22.407919080370547</v>
      </c>
      <c r="M18" s="4">
        <f t="shared" si="3"/>
        <v>-46.66693684563166</v>
      </c>
      <c r="N18" s="6">
        <f t="shared" si="3"/>
        <v>77.086148508378727</v>
      </c>
      <c r="O18" s="7"/>
      <c r="P18" s="15"/>
      <c r="Q18" s="15"/>
      <c r="R18" s="15"/>
      <c r="S18" s="15"/>
      <c r="T18" s="15"/>
    </row>
    <row r="19" spans="2:20" x14ac:dyDescent="0.25">
      <c r="B19" s="29" t="s">
        <v>13</v>
      </c>
      <c r="C19" s="10">
        <v>1351.885</v>
      </c>
      <c r="D19" s="11">
        <v>124.753</v>
      </c>
      <c r="E19" s="12">
        <v>901.149</v>
      </c>
      <c r="F19" s="12">
        <v>0</v>
      </c>
      <c r="G19" s="10">
        <v>569.88300000000004</v>
      </c>
      <c r="H19" s="11">
        <v>0</v>
      </c>
      <c r="I19" s="12">
        <v>1610.604</v>
      </c>
      <c r="J19" s="12">
        <v>0</v>
      </c>
      <c r="K19" s="10">
        <f t="shared" si="2"/>
        <v>182.62011676080874</v>
      </c>
      <c r="L19" s="13" t="s">
        <v>18</v>
      </c>
      <c r="M19" s="12">
        <f t="shared" si="3"/>
        <v>19.137648542590526</v>
      </c>
      <c r="N19" s="14" t="s">
        <v>18</v>
      </c>
      <c r="O19" s="7"/>
      <c r="Q19" s="7"/>
      <c r="R19" s="7"/>
    </row>
    <row r="20" spans="2:20" x14ac:dyDescent="0.25">
      <c r="B20" s="16" t="s">
        <v>14</v>
      </c>
      <c r="C20" s="17">
        <v>4514.8550000000005</v>
      </c>
      <c r="D20" s="18">
        <v>1139.4059999999999</v>
      </c>
      <c r="E20" s="19">
        <v>1893.326</v>
      </c>
      <c r="F20" s="19">
        <v>5560.3940000000002</v>
      </c>
      <c r="G20" s="17">
        <v>1952.6289999999999</v>
      </c>
      <c r="H20" s="18">
        <v>490.35</v>
      </c>
      <c r="I20" s="19">
        <v>3143.3849999999998</v>
      </c>
      <c r="J20" s="19">
        <v>802.58</v>
      </c>
      <c r="K20" s="17">
        <f t="shared" si="2"/>
        <v>60.982193750067211</v>
      </c>
      <c r="L20" s="20">
        <f t="shared" si="2"/>
        <v>63.674926073213015</v>
      </c>
      <c r="M20" s="19">
        <f t="shared" si="3"/>
        <v>-30.376833807508774</v>
      </c>
      <c r="N20" s="21">
        <f t="shared" si="3"/>
        <v>-29.56154347089624</v>
      </c>
      <c r="O20" s="7"/>
      <c r="Q20" s="7"/>
      <c r="R20" s="7"/>
    </row>
    <row r="21" spans="2:20" x14ac:dyDescent="0.25">
      <c r="B21" s="30" t="s">
        <v>21</v>
      </c>
      <c r="C21" s="31">
        <v>3583.7860000000001</v>
      </c>
      <c r="D21" s="32">
        <v>722.84</v>
      </c>
      <c r="E21" s="33">
        <v>2737.05</v>
      </c>
      <c r="F21" s="33">
        <v>153.559</v>
      </c>
      <c r="G21" s="31">
        <v>571.50099999999998</v>
      </c>
      <c r="H21" s="32">
        <v>4044.52</v>
      </c>
      <c r="I21" s="33">
        <v>286.26600000000002</v>
      </c>
      <c r="J21" s="33">
        <v>2716.12</v>
      </c>
      <c r="K21" s="36">
        <f t="shared" si="2"/>
        <v>-49.90979893298524</v>
      </c>
      <c r="L21" s="34">
        <f t="shared" si="2"/>
        <v>-32.844441367578852</v>
      </c>
      <c r="M21" s="35">
        <f t="shared" si="3"/>
        <v>-92.012190460033054</v>
      </c>
      <c r="N21" s="35">
        <f t="shared" si="3"/>
        <v>275.7567373139284</v>
      </c>
      <c r="O21" s="7"/>
      <c r="Q21" s="7"/>
      <c r="R21" s="7"/>
    </row>
    <row r="22" spans="2:20" x14ac:dyDescent="0.25">
      <c r="B22" s="16" t="s">
        <v>22</v>
      </c>
      <c r="C22" s="17">
        <v>1094.479</v>
      </c>
      <c r="D22" s="18">
        <v>22.4</v>
      </c>
      <c r="E22" s="19">
        <v>1191.779</v>
      </c>
      <c r="F22" s="19">
        <v>255.51599999999999</v>
      </c>
      <c r="G22" s="17">
        <v>2186.6669999999999</v>
      </c>
      <c r="H22" s="18">
        <v>47.244999999999997</v>
      </c>
      <c r="I22" s="19">
        <v>551.08799999999997</v>
      </c>
      <c r="J22" s="19">
        <v>61.572000000000003</v>
      </c>
      <c r="K22" s="37">
        <f t="shared" si="2"/>
        <v>-74.79780871984623</v>
      </c>
      <c r="L22" s="20">
        <f t="shared" si="2"/>
        <v>30.324902106042998</v>
      </c>
      <c r="M22" s="21">
        <f t="shared" si="3"/>
        <v>-49.648371508270152</v>
      </c>
      <c r="N22" s="21">
        <f t="shared" si="3"/>
        <v>174.87500000000006</v>
      </c>
      <c r="O22" s="7"/>
      <c r="Q22" s="7"/>
      <c r="R22" s="7"/>
    </row>
    <row r="23" spans="2:20" x14ac:dyDescent="0.25">
      <c r="B23" s="16" t="s">
        <v>23</v>
      </c>
      <c r="C23" s="17">
        <v>1475.008</v>
      </c>
      <c r="D23" s="18">
        <v>159.51</v>
      </c>
      <c r="E23" s="19">
        <v>831.77599999999995</v>
      </c>
      <c r="F23" s="19">
        <v>199.922</v>
      </c>
      <c r="G23" s="17">
        <v>1120.607</v>
      </c>
      <c r="H23" s="18">
        <v>336.85700000000003</v>
      </c>
      <c r="I23" s="19">
        <v>763.91300000000001</v>
      </c>
      <c r="J23" s="19">
        <v>141.626</v>
      </c>
      <c r="K23" s="37">
        <f>+((I23*100/G23)-100)</f>
        <v>-31.830427616461435</v>
      </c>
      <c r="L23" s="20">
        <f t="shared" si="2"/>
        <v>-57.956640354809316</v>
      </c>
      <c r="M23" s="21">
        <f t="shared" si="3"/>
        <v>-48.20956903284592</v>
      </c>
      <c r="N23" s="21">
        <f t="shared" si="3"/>
        <v>-11.211836248511062</v>
      </c>
      <c r="O23" s="7"/>
      <c r="Q23" s="7"/>
      <c r="R23" s="7"/>
    </row>
    <row r="24" spans="2:20" x14ac:dyDescent="0.25">
      <c r="B24" s="16" t="s">
        <v>24</v>
      </c>
      <c r="C24" s="17">
        <v>1529.5140000000001</v>
      </c>
      <c r="D24" s="18">
        <v>733.57299999999998</v>
      </c>
      <c r="E24" s="19">
        <v>2889.1459999999997</v>
      </c>
      <c r="F24" s="19">
        <v>500.00400000000002</v>
      </c>
      <c r="G24" s="17">
        <v>1447.319</v>
      </c>
      <c r="H24" s="18">
        <v>1061.1399999999999</v>
      </c>
      <c r="I24" s="19">
        <v>1248.5340000000001</v>
      </c>
      <c r="J24" s="19">
        <v>368.779</v>
      </c>
      <c r="K24" s="37">
        <f t="shared" si="2"/>
        <v>-13.73470534139328</v>
      </c>
      <c r="L24" s="20">
        <f t="shared" si="2"/>
        <v>-65.246904272763246</v>
      </c>
      <c r="M24" s="21">
        <f t="shared" si="3"/>
        <v>-18.370541230743882</v>
      </c>
      <c r="N24" s="21">
        <f t="shared" si="3"/>
        <v>-49.728384223519676</v>
      </c>
      <c r="O24" s="7"/>
      <c r="Q24" s="7"/>
      <c r="R24" s="7"/>
    </row>
    <row r="25" spans="2:20" x14ac:dyDescent="0.25">
      <c r="B25" s="16" t="s">
        <v>25</v>
      </c>
      <c r="C25" s="17">
        <v>4140.4840000000004</v>
      </c>
      <c r="D25" s="18">
        <v>3749.7530000000002</v>
      </c>
      <c r="E25" s="19">
        <v>40.649000000000001</v>
      </c>
      <c r="F25" s="19">
        <v>78.400000000000006</v>
      </c>
      <c r="G25" s="17">
        <v>63.975999999999999</v>
      </c>
      <c r="H25" s="18">
        <v>472.67599999999999</v>
      </c>
      <c r="I25" s="19">
        <v>34.372</v>
      </c>
      <c r="J25" s="19">
        <v>384.41800000000001</v>
      </c>
      <c r="K25" s="37">
        <f t="shared" si="2"/>
        <v>-46.273602600975366</v>
      </c>
      <c r="L25" s="20">
        <f t="shared" si="2"/>
        <v>-18.671986730868497</v>
      </c>
      <c r="M25" s="21">
        <f t="shared" si="3"/>
        <v>-99.169855504815374</v>
      </c>
      <c r="N25" s="21">
        <f t="shared" si="3"/>
        <v>-89.748178079996208</v>
      </c>
      <c r="O25" s="7"/>
      <c r="Q25" s="7"/>
      <c r="R25" s="7"/>
    </row>
    <row r="26" spans="2:20" x14ac:dyDescent="0.25">
      <c r="B26" s="29" t="s">
        <v>26</v>
      </c>
      <c r="C26" s="10">
        <v>760.56799999999998</v>
      </c>
      <c r="D26" s="11">
        <v>473.12799999999999</v>
      </c>
      <c r="E26" s="12">
        <v>1295.5809999999999</v>
      </c>
      <c r="F26" s="12">
        <v>0</v>
      </c>
      <c r="G26" s="10">
        <v>863.78</v>
      </c>
      <c r="H26" s="11">
        <v>26.9</v>
      </c>
      <c r="I26" s="12">
        <v>816.23299999999995</v>
      </c>
      <c r="J26" s="12">
        <v>402.02</v>
      </c>
      <c r="K26" s="38">
        <f t="shared" si="2"/>
        <v>-5.5045266155734254</v>
      </c>
      <c r="L26" s="13">
        <f t="shared" si="2"/>
        <v>1394.4981412639406</v>
      </c>
      <c r="M26" s="14">
        <f t="shared" si="3"/>
        <v>7.3188722112947033</v>
      </c>
      <c r="N26" s="14">
        <f t="shared" si="3"/>
        <v>-15.029336669992048</v>
      </c>
      <c r="O26" s="7"/>
      <c r="Q26" s="7"/>
      <c r="R26" s="7"/>
    </row>
    <row r="27" spans="2:20" x14ac:dyDescent="0.25">
      <c r="B27" s="16" t="s">
        <v>27</v>
      </c>
      <c r="C27" s="17">
        <v>2937.502</v>
      </c>
      <c r="D27" s="18">
        <v>192.2</v>
      </c>
      <c r="E27" s="19">
        <v>24247.249</v>
      </c>
      <c r="F27" s="19">
        <v>1392.5139999999999</v>
      </c>
      <c r="G27" s="17">
        <v>12294.731</v>
      </c>
      <c r="H27" s="18">
        <v>1401.08</v>
      </c>
      <c r="I27" s="19">
        <v>9920.7440000000006</v>
      </c>
      <c r="J27" s="19">
        <v>1465.1880000000001</v>
      </c>
      <c r="K27" s="37">
        <f t="shared" si="2"/>
        <v>-19.308978781235638</v>
      </c>
      <c r="L27" s="20">
        <f t="shared" si="2"/>
        <v>4.575613098466917</v>
      </c>
      <c r="M27" s="21">
        <f t="shared" si="3"/>
        <v>237.72722537720824</v>
      </c>
      <c r="N27" s="21">
        <f t="shared" si="3"/>
        <v>662.32466181061409</v>
      </c>
      <c r="O27" s="7"/>
      <c r="Q27" s="7"/>
      <c r="R27" s="7"/>
    </row>
    <row r="28" spans="2:20" x14ac:dyDescent="0.25">
      <c r="B28" s="16" t="s">
        <v>28</v>
      </c>
      <c r="C28" s="17">
        <v>7695.6039999999994</v>
      </c>
      <c r="D28" s="18">
        <v>5854.5499999999993</v>
      </c>
      <c r="E28" s="19">
        <v>7140.6130000000003</v>
      </c>
      <c r="F28" s="19">
        <v>1396.174</v>
      </c>
      <c r="G28" s="17">
        <v>7397.6790000000001</v>
      </c>
      <c r="H28" s="18">
        <v>2546.9839999999999</v>
      </c>
      <c r="I28" s="19">
        <v>7511.1200000000008</v>
      </c>
      <c r="J28" s="19">
        <v>3499.2910000000002</v>
      </c>
      <c r="K28" s="37">
        <f t="shared" si="2"/>
        <v>1.5334674564819721</v>
      </c>
      <c r="L28" s="20">
        <f t="shared" si="2"/>
        <v>37.389594909116056</v>
      </c>
      <c r="M28" s="21">
        <f t="shared" si="3"/>
        <v>-2.3972647241203902</v>
      </c>
      <c r="N28" s="21">
        <f t="shared" si="3"/>
        <v>-40.229547958425485</v>
      </c>
      <c r="O28" s="7"/>
      <c r="Q28" s="7"/>
      <c r="R28" s="7"/>
    </row>
    <row r="29" spans="2:20" x14ac:dyDescent="0.25">
      <c r="B29" s="16" t="s">
        <v>29</v>
      </c>
      <c r="C29" s="17">
        <v>0</v>
      </c>
      <c r="D29" s="18">
        <v>0</v>
      </c>
      <c r="E29" s="19">
        <v>0</v>
      </c>
      <c r="F29" s="19">
        <v>0</v>
      </c>
      <c r="G29" s="17">
        <v>1</v>
      </c>
      <c r="H29" s="18">
        <v>9.6</v>
      </c>
      <c r="I29" s="19">
        <v>0</v>
      </c>
      <c r="J29" s="19">
        <v>0.1</v>
      </c>
      <c r="K29" s="37" t="s">
        <v>18</v>
      </c>
      <c r="L29" s="20">
        <f t="shared" si="2"/>
        <v>-98.958333333333329</v>
      </c>
      <c r="M29" s="21" t="s">
        <v>18</v>
      </c>
      <c r="N29" s="21" t="s">
        <v>18</v>
      </c>
      <c r="O29" s="7"/>
      <c r="Q29" s="7"/>
      <c r="R29" s="7"/>
    </row>
    <row r="30" spans="2:20" x14ac:dyDescent="0.25">
      <c r="B30" s="39" t="s">
        <v>30</v>
      </c>
      <c r="C30" s="40">
        <v>103381.79</v>
      </c>
      <c r="D30" s="41">
        <v>36361.336000000003</v>
      </c>
      <c r="E30" s="41">
        <v>144689.06400000001</v>
      </c>
      <c r="F30" s="41">
        <v>31670.410999999996</v>
      </c>
      <c r="G30" s="41">
        <v>117397.69</v>
      </c>
      <c r="H30" s="41">
        <v>47435.902000000002</v>
      </c>
      <c r="I30" s="41">
        <v>112970.20299999999</v>
      </c>
      <c r="J30" s="41">
        <v>33952.728999999999</v>
      </c>
      <c r="K30" s="41">
        <f>+((I30*100/G30)-100)</f>
        <v>-3.7713578521008486</v>
      </c>
      <c r="L30" s="41">
        <f>+((J30*100/H30)-100)</f>
        <v>-28.42398358947618</v>
      </c>
      <c r="M30" s="41">
        <f>+((I30*100/C30)-100)</f>
        <v>9.2747600907277672</v>
      </c>
      <c r="N30" s="42">
        <f>+((J30*100/D30)-100)</f>
        <v>-6.6240882898252238</v>
      </c>
    </row>
    <row r="31" spans="2:20" x14ac:dyDescent="0.25">
      <c r="B31" s="1"/>
      <c r="C31" s="4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20" x14ac:dyDescent="0.25">
      <c r="B32" s="44" t="s">
        <v>31</v>
      </c>
      <c r="C32" s="45"/>
      <c r="D32" s="45"/>
      <c r="E32" s="45"/>
      <c r="F32" s="45"/>
      <c r="G32" s="45"/>
      <c r="H32" s="45"/>
      <c r="I32" s="45"/>
      <c r="J32" s="45"/>
      <c r="K32" s="44"/>
      <c r="L32" s="46"/>
      <c r="M32" s="46"/>
      <c r="N32" s="46"/>
    </row>
    <row r="33" spans="2:14" ht="15" customHeight="1" x14ac:dyDescent="0.25">
      <c r="B33" s="47" t="s">
        <v>32</v>
      </c>
      <c r="C33" s="47"/>
      <c r="D33" s="47"/>
      <c r="E33" s="47"/>
      <c r="F33" s="47"/>
      <c r="G33" s="48"/>
      <c r="H33" s="48"/>
      <c r="I33" s="48"/>
      <c r="J33" s="48"/>
      <c r="K33" s="49"/>
      <c r="L33" s="7"/>
      <c r="M33" s="7"/>
      <c r="N33" s="7"/>
    </row>
    <row r="34" spans="2:14" x14ac:dyDescent="0.25">
      <c r="B34" s="47" t="s">
        <v>33</v>
      </c>
      <c r="C34" s="47"/>
      <c r="D34" s="47"/>
      <c r="E34" s="47"/>
      <c r="F34" s="47"/>
      <c r="G34" s="50"/>
      <c r="H34" s="49"/>
      <c r="I34" s="49"/>
      <c r="J34" s="49"/>
      <c r="K34" s="51"/>
      <c r="L34" s="7"/>
      <c r="M34" s="7"/>
      <c r="N34" s="7"/>
    </row>
    <row r="35" spans="2:14" ht="15" customHeight="1" x14ac:dyDescent="0.25">
      <c r="B35" s="56" t="s">
        <v>34</v>
      </c>
      <c r="C35" s="57"/>
      <c r="D35" s="57"/>
      <c r="E35" s="57"/>
      <c r="F35" s="57"/>
      <c r="G35" s="57"/>
      <c r="H35" s="57"/>
      <c r="I35" s="57"/>
      <c r="J35" s="57"/>
      <c r="K35" s="58"/>
      <c r="M35" s="46"/>
      <c r="N35" s="46"/>
    </row>
    <row r="36" spans="2:14" x14ac:dyDescent="0.25">
      <c r="C36" s="7"/>
      <c r="D36" s="7"/>
      <c r="K36" s="59" t="s">
        <v>35</v>
      </c>
      <c r="L36" s="59"/>
      <c r="M36" s="59"/>
      <c r="N36" s="59"/>
    </row>
    <row r="37" spans="2:14" x14ac:dyDescent="0.25">
      <c r="I37" s="60" t="s">
        <v>36</v>
      </c>
      <c r="J37" s="60"/>
      <c r="K37" s="60"/>
      <c r="L37" s="60"/>
      <c r="M37" s="60"/>
      <c r="N37" s="60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37:N3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35:K35"/>
    <mergeCell ref="K36:N3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40_42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2025-10-22T10:55:48Z</dcterms:created>
  <dcterms:modified xsi:type="dcterms:W3CDTF">2025-10-22T12:06:30Z</dcterms:modified>
</cp:coreProperties>
</file>