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iuntimas_Lietuvos_kainos_kiekiai\2025\Grudai\"/>
    </mc:Choice>
  </mc:AlternateContent>
  <xr:revisionPtr revIDLastSave="0" documentId="13_ncr:1_{2618B0CF-F68F-49F8-9079-70AFF26D4C7C}" xr6:coauthVersionLast="47" xr6:coauthVersionMax="47" xr10:uidLastSave="{00000000-0000-0000-0000-000000000000}"/>
  <bookViews>
    <workbookView xWindow="-120" yWindow="-120" windowWidth="29040" windowHeight="17640" xr2:uid="{E06BA42B-0CA0-4065-B277-6CD2F66CDF07}"/>
  </bookViews>
  <sheets>
    <sheet name="39_4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M30" i="1"/>
  <c r="L30" i="1"/>
  <c r="K30" i="1"/>
  <c r="N29" i="1"/>
  <c r="N28" i="1"/>
  <c r="M28" i="1"/>
  <c r="L28" i="1"/>
  <c r="K28" i="1"/>
  <c r="N27" i="1"/>
  <c r="M27" i="1"/>
  <c r="L27" i="1"/>
  <c r="K27" i="1"/>
  <c r="N26" i="1"/>
  <c r="M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M22" i="1"/>
  <c r="L22" i="1"/>
  <c r="K22" i="1"/>
  <c r="N21" i="1"/>
  <c r="M21" i="1"/>
  <c r="L21" i="1"/>
  <c r="K21" i="1"/>
  <c r="N20" i="1"/>
  <c r="M20" i="1"/>
  <c r="L20" i="1"/>
  <c r="K20" i="1"/>
  <c r="M19" i="1"/>
  <c r="K19" i="1"/>
  <c r="N18" i="1"/>
  <c r="M18" i="1"/>
  <c r="L18" i="1"/>
  <c r="K18" i="1"/>
  <c r="M17" i="1"/>
  <c r="K17" i="1"/>
  <c r="K16" i="1"/>
  <c r="M15" i="1"/>
  <c r="K15" i="1"/>
  <c r="M14" i="1"/>
  <c r="L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<sst xmlns="http://schemas.openxmlformats.org/spreadsheetml/2006/main" count="66" uniqueCount="37">
  <si>
    <t xml:space="preserve">Grūdų  ir aliejinių augalų sėklų  supirkimo kiekių suvestinė ataskaita (2025 m. 39 – 41  sav.) pagal GS-1*, t </t>
  </si>
  <si>
    <t xml:space="preserve">                      Data
Grūdai</t>
  </si>
  <si>
    <t>Pokytis, %</t>
  </si>
  <si>
    <t>41 sav.  (10 07– 13)</t>
  </si>
  <si>
    <t>39  sav.  (09 22– 28)</t>
  </si>
  <si>
    <t>40  sav.  (09 29– 10 05)</t>
  </si>
  <si>
    <t>41  sav.  (10 06– 12)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</si>
  <si>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</si>
  <si>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</si>
  <si>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</si>
  <si>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</si>
  <si>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</si>
  <si>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</si>
  <si>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</si>
  <si>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</si>
  <si>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</si>
  <si>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</si>
  <si>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</si>
  <si>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-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</si>
  <si>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</si>
  <si>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</si>
  <si>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</si>
  <si>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</si>
  <si>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</si>
  <si>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</si>
  <si>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</si>
  <si>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</si>
  <si>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</si>
  <si>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</si>
  <si>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</si>
  <si>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</si>
  <si>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preliminarūs duomenys</t>
  </si>
  <si>
    <t>** lyginant 2025 m. 41 savaitę su 40 savaite</t>
  </si>
  <si>
    <t>*** lyginant 2025 m. 41 savaitę su 2024 m. 41 savaite</t>
  </si>
  <si>
    <t>Pastaba: grūdų bei aliejinių augalų sėklų 39 ir 40 savaičių supirkimo kiekiai patikslinti  2025-10-16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</si>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</sst>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top" wrapText="1"/>
    </xf>
    <xf numFmtId="4" fontId="3" fillId="2" borderId="10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8" xfId="0" applyNumberFormat="1" applyFont="1" applyBorder="1" applyAlignment="1">
      <alignment horizontal="left" vertical="center"/>
    </xf>
    <xf numFmtId="4" fontId="8" fillId="0" borderId="19" xfId="0" applyNumberFormat="1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9" fillId="0" borderId="20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21" xfId="0" applyNumberFormat="1" applyFont="1" applyBorder="1" applyAlignment="1">
      <alignment horizontal="left" vertical="center"/>
    </xf>
    <xf numFmtId="4" fontId="5" fillId="0" borderId="22" xfId="0" applyNumberFormat="1" applyFont="1" applyBorder="1" applyAlignment="1">
      <alignment horizontal="right" vertical="center"/>
    </xf>
    <xf numFmtId="4" fontId="5" fillId="0" borderId="23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6" fillId="0" borderId="23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3" fillId="0" borderId="18" xfId="0" applyNumberFormat="1" applyFont="1" applyBorder="1" applyAlignment="1">
      <alignment horizontal="left" vertical="center"/>
    </xf>
    <xf numFmtId="4" fontId="3" fillId="0" borderId="24" xfId="0" applyNumberFormat="1" applyFont="1" applyBorder="1" applyAlignment="1">
      <alignment horizontal="left" vertical="center"/>
    </xf>
    <xf numFmtId="4" fontId="8" fillId="0" borderId="25" xfId="0" applyNumberFormat="1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9" fillId="0" borderId="26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5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9" fillId="0" borderId="19" xfId="0" applyNumberFormat="1" applyFont="1" applyBorder="1" applyAlignment="1">
      <alignment horizontal="right" vertical="center"/>
    </xf>
    <xf numFmtId="4" fontId="4" fillId="3" borderId="27" xfId="0" applyNumberFormat="1" applyFont="1" applyFill="1" applyBorder="1" applyAlignment="1">
      <alignment horizontal="left" vertical="center"/>
    </xf>
    <xf numFmtId="4" fontId="5" fillId="3" borderId="27" xfId="0" applyNumberFormat="1" applyFont="1" applyFill="1" applyBorder="1" applyAlignment="1">
      <alignment horizontal="right" vertical="center"/>
    </xf>
    <xf numFmtId="4" fontId="10" fillId="3" borderId="14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8" xfId="0" applyNumberFormat="1" applyFont="1" applyBorder="1" applyAlignment="1">
      <alignment vertical="center"/>
    </xf>
    <xf numFmtId="4" fontId="11" fillId="0" borderId="28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28" xfId="0" applyFont="1" applyBorder="1" applyAlignment="1">
      <alignment vertical="center"/>
    </xf>
    <xf numFmtId="0" fontId="11" fillId="0" borderId="28" xfId="0" applyFont="1" applyBorder="1" applyAlignment="1">
      <alignment vertical="center" wrapText="1"/>
    </xf>
    <xf numFmtId="0" fontId="0" fillId="0" borderId="28" xfId="0" applyBorder="1"/>
    <xf numFmtId="0" fontId="0" fillId="0" borderId="28" xfId="0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60AC50CC-A05A-4AD4-B751-4EEA94805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C114EA66-54E1-4AA5-AD8A-A38ECFB2B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74CF09AF-DC5D-4ECD-B7EC-7E99A53D2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D726BA54-F457-4AA6-A389-CBB112BEC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246AF8CD-CC8E-44AE-81DD-B4AF3734F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48C7837A-75C0-43E3-86D8-D3C330DF8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7215F817-43FA-4DE7-971B-A5D2CF1B2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DAD76147-F545-4AD9-91F5-DB0172F71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203ED916-9581-499C-9F53-990E7EC54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2A3543BD-96C8-4F90-AC56-A56F5B8A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DCD67F90-FD8F-4E70-B68C-9FC2E8FC3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2455AD09-9BFB-49FF-A13D-33561401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556FDF00-9B3D-4577-985B-179243979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6A4D9A68-9A80-4BCD-B061-81AE563B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B240477E-DFD8-464D-B90B-15994BA30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EA2F7980-0226-4390-ADA0-FA9638006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CA96C48F-6136-4AFD-9874-33BA5086F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4B74F43D-1EB9-448A-85DB-B1891B4D8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446B419A-DDD3-485A-9141-ECD4BCA3D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F387EA74-78BA-41C2-8872-23E26CAF4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A81350DB-A651-41CB-AABB-59AD9B22C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CD4D2DD8-B1FB-411B-9B1D-6AC513261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62F88F27-14C1-49B8-A9FC-D8D88E84D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EC2F66E5-188C-4544-8C4F-3F338540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20D3693E-4FC6-4C0E-96EB-B20EC16AA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B4C716A0-AF5C-4D70-B805-A0BFF0BCD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35F79F0D-E2A1-4E51-B276-84C12E576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2A18FA5B-FD4A-4F01-B5B1-D1BDC670D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53FD6762-CEE6-4EE9-AA4D-423A990FE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5D1275F9-0428-4E8E-A607-C72DE3985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B1DD0399-35BE-4A86-91E5-47D9432FF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4F2CE9A0-382A-4200-9C57-6FDB946C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A1AF6A49-894F-4FC3-9C9B-F3096F5D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D459FC3E-E4CE-4419-90ED-51B25FFBE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A070516B-3322-4CEF-8736-4D05EF858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09CBB13F-7F8A-4E8D-94D9-989484C5D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A4ADEC29-8DE1-41E6-887A-E9475A018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1D4F2762-2D1D-49F1-AA36-D7E7C4D20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A173E977-5C29-46E9-95F0-DCC833453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67E18736-827D-4B10-8717-2FD0F49C5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2D138CAE-EC32-4F34-8E1E-F4FEAE352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8CD5D893-35E7-45D0-AA92-799DBF334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C184953F-5A5A-4AD2-89A4-D107C91BF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CF3792F7-4E7D-4844-85D0-401AC8F67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8095E996-7682-48F0-B5C6-C1E914BB2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2A26E6D7-2308-4B42-BD3C-034A78C5C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74BFAF0B-CC83-4B36-A705-269F0404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6215F4DB-0DF6-4D49-8C25-92E38FC88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CF57A2BF-30BD-449C-A763-A1828DC4D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72C24F74-2E70-4E03-8637-CB6CBEA04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86095402-1F75-4E1C-A607-14D51F68B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C57B3603-9BA9-4437-9590-7D88938F1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870FDDDA-CE90-4624-84B5-834AC6462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02943E4F-828B-4D8C-A1B2-391B9189A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4FFB4472-BEE4-49B3-8C18-1F6880419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46EA49F9-0191-4CB8-859B-0B4D6B15E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F3288E5A-116E-4D17-8A14-477015691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6A41FEB5-78C9-4E25-BD41-A0780012C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A04C42BB-BD1B-4B2A-9091-E5B98FBEE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64834998-051F-49A6-9971-D9A154623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F7990BE2-B5CD-478E-BD83-AC5E08A9C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1E97E048-295F-4D86-B7FF-11A4B0051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F2025008-B461-4570-9FCE-8AAFA5109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82163B45-7CE5-4996-BC4C-DC78E8206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28D7496A-76D7-4440-8FE6-8F0F73FFF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894DFB90-6CBA-48CF-8AD2-CA7AC7021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6C8DFF8D-301A-41CE-A05D-DA3EFE0C1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A9A631FF-11C8-45EB-88AD-FF3512B8D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0B83E79A-23BB-4A68-A514-B3DD37236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443A65BA-A4E7-4D63-BE3C-1E4140DD7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DA02D95B-8D06-4A1B-91C8-43FAB9F0D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B95A46B8-88FE-45A5-B561-794AA5215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4B8F63EE-1EA9-4849-AA73-8C2597E2A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1FF8FF0E-642B-4098-A62E-B65FB3F52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BCB92CE4-7F1D-4A72-A218-BEAA6E146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7F52B4A8-8BF8-49AA-825B-67C4D5E09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68650032-ADCD-42D2-B4F6-38758E259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5DA50669-EEEF-45A7-8E91-8F18D4315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AE69468D-F0BC-4758-A903-4F282DD9C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A6C3942C-0549-40E8-A0EA-CB2A4D327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1CD0E537-04C6-42C7-962D-418B38F0B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1619C1C6-9BED-483B-BF1E-11ACF47C8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553C9917-8FE0-4E7A-A2A2-42AD9ED85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3EC13B43-D597-4633-8A9B-223DB4A7F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F4498142-7298-40F3-A024-CB9687020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EA039476-1FCB-4C65-975C-2E2955A21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CF32F6E1-5317-4F3A-82F7-D2ACDBC52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E35D0CBA-D60B-4097-B295-022B5D3BE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627773D7-39F5-42E7-AE3F-CBF03350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7AC5A171-14E6-4066-B567-B98C9B2C1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9B02B374-9E6B-4CAC-A77E-08989979F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3A7DCD49-47A3-4E54-B46C-2574A5557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915FB430-207D-4E37-A958-A0887041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C24111A3-0335-4A86-9E0F-7B1626420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AD07B5FA-572F-4221-BCF6-14818495A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6E71CCF7-578B-42FD-A04B-0548F68AA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C2B1E108-BB62-4113-B0E1-F3139E82B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2BE264FA-CF17-4B82-8186-1BB1767DC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28683201-D3B3-4801-A2EF-D7C7395F1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E77C88AC-9C44-4ED6-AF59-1079D8A1E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51E5AD4B-D8DF-4454-BC75-F0DE0067A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16B58297-9CF6-40E1-85EC-186197314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BC4D0EAA-EA1F-4BD8-8583-32D305CE9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F877B8D6-F93E-48CD-82D2-E1D0B7E38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39CE68C4-B02E-4A1D-ABD6-9EC04B5BB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AFA1E2EE-AE1B-4A28-8218-8E6ABE56B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A54E5838-511E-4F2B-A6C2-4539BB7DE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7FC69492-9196-4203-BF85-ABAEAB9CE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D141DDC4-F31D-473D-8D88-9F7007247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8278B88D-CC1A-41C5-84DF-9CEDE6EA5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AB9D4946-1DA7-43C7-BE3A-AC2485BB9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F62939C2-A4D5-4BE0-86C7-926B72885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1E683C91-8D5B-41AF-9F8F-D1C4FF3C1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AB83EEB6-D4EC-42D3-AA3C-86630E44D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12451EB2-1824-40E2-879F-D5C48F80A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9003A6DB-2951-4BAF-974C-D27A687CC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E820998A-D331-4B6F-AEAF-EB7345AF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BAD64E39-6149-4A80-932F-DAB9CEF05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5A0E2339-3683-4CA2-81A7-04599489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AB5CBF1A-CF52-4F92-B561-92678EBF5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06A1CB6F-B5E7-45E5-844D-4D10C452F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2DABD78F-CE99-4429-B667-D34AC92F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18446E01-2DCA-40AB-8D94-5DB31CBC9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8C5D337E-13E1-4D02-B884-C6D128A80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DC117C11-23F7-45DD-9B22-A88E0C8BD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916FA6E3-07E2-483F-954F-D0D1959DE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32A1E480-B3E6-4174-9332-66E95E017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824F7586-593C-4DDB-9CEC-F2985D3F9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7B75B2F8-B961-419A-BBEF-A32081F37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9643FC97-4E6E-40E9-8809-E2E3D8F5F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34CB0862-2DB3-457D-ADE6-9E08E6158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A2790A8E-6CD2-443F-8810-EEAF33EEE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43530F12-3EDF-405E-84A0-85CCFCD1F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518F5367-6138-4484-95F6-73F546DB8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6E3053C0-67FE-41E5-A32A-16D4173AD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ACC5FE7E-F96F-4975-B587-B465E2B32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ADE3272F-A01D-45E3-B5B8-32EBCBA95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185FF1B9-4D32-4879-B854-1C35394EE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15282F66-C235-4391-AA08-75135E90B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9A6B97A2-D4DA-4368-B2E0-F16973E02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95118B11-BEB9-4239-B4F7-D6AAE99AE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018D8695-C6B4-49E2-BD90-A7B1C9FE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D683D2FA-EE37-4193-A0E6-EB99AFAB3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0690DF32-67BF-467F-883A-AA06267CD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9DB1B998-DE2B-4972-AE6C-E03EDA09E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E355D4A9-29F4-4ED3-A9AC-C2309ACBB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695DC89E-94BF-47ED-ADE7-0E2A7D3D1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4B59B20C-2805-4DF6-84AA-C597C5A59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CCED3D86-A3FF-427B-8208-721636E8A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268F9509-5DA9-4C5F-82FA-CE1300D59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321E0EC8-8EAB-4C50-8F73-4A389D6F0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0A1836FB-1A72-487B-BBD6-71378F351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796BF197-09E5-4014-AF5E-06D6DBC0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CD1CA93D-DCFC-4ED9-A584-5225EAA7F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3F66F604-F140-4D83-AB74-CD28957CA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494564FC-639E-4257-9A05-8CAC7033C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8725693B-B902-4DEE-BD92-4767CB5CC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837BA7E9-549B-4F3C-9E5A-8C9CE78DD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C52F1F38-C907-4669-816D-651BCC93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0586BDAA-7F58-4B39-AB6E-01FB2CD47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79E0FE70-3B4D-4F9A-8539-6D28C46DD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E4780F2B-7276-4B53-9CA3-38B5C6D08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9D8DCF52-47CD-41E3-AB82-EEE9ADEEF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2D3D8035-E22B-44D5-ABFE-EB691B45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562AA6C6-2411-48F4-9CFC-46DC2C5FB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EFDABDC9-C913-4F08-8CFB-CE701BD91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C4D2ECF5-5C06-47F6-B58D-4E0ED076D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B49E908C-CF43-4063-B4EA-1575FDACC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FB50940E-5570-491C-80E4-D0AA85942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53E8DDEA-5A4B-4140-A3E8-2CE28CF5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04A3AA9C-91F9-4E48-89EF-031A06E5B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E13171B1-0524-4F04-B10B-3FF326F97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18B27A3B-64C9-4DE0-83AE-A61B7B9C3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691E96FB-470D-42E5-A739-288AE4A5B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AFC2E7B2-AD78-40BA-8B64-EC4B8CA82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481325B4-1975-4562-8481-D9A123EE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EA2513F2-486D-47AD-9203-E1B9172C0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B97C6646-5B0B-4D02-9620-B77E485CF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63382F62-579C-4605-BCE2-A6CFBFDC8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5B49EB26-21EA-490D-9010-AFFFF2B07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F4D95310-ABE2-4BC8-A137-2D141FD78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2042E842-9C6C-4D20-994D-510FEABE2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FE3D0A92-7801-4A1E-8FB0-B63FE18E9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12577DD0-2647-4DEB-84F7-A210159A9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5160CDD5-04E3-49CE-8DA0-B807D9BD8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95220166-AD38-4DDD-9F4D-84D705D5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F77EB361-6551-4EFB-BD89-B5E5DFC04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61EE97D0-A158-4FE8-9E31-BE5F72356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121D2FA9-54AE-4AB7-8897-5E883BF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00ACA40E-73C9-453B-ABD4-94B222932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B4F82CDD-37ED-4CE2-A87B-4D4C11CD1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E982C942-1842-4AC8-BF91-761D2CC28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C1B5E2ED-09BA-408E-940B-07ADE2647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C97AA0AD-E16D-4E2C-B794-5C4B301A0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D130183E-7DEC-447D-838C-E4100FD34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767FA1BB-8B7A-4886-8D4F-FB528619C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842B37FD-257B-4C90-8358-E21317688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DAE4564B-0505-4BEF-BE4A-5230AFC58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6956ACDC-7B4C-4C27-AE35-0F808E19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FE3F1845-B370-4DA8-A530-59E947DAF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18416A4D-B7FD-457F-8EEB-CEB5B5D9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8C674B17-F5AD-4B42-9C8E-E94FE1BE1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D6C9FC12-F618-425E-8CDC-B307CB7A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F18888CF-EB34-4CBB-AE9A-9B86B1260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B5A30148-0655-42D5-BBC5-E53251A9A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7A75050F-A174-476D-97AB-A340639C0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3EDBC9BD-F2E7-4613-A4E3-D023F9340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B5AF583F-C608-4D83-A86C-EBABA4633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39CC8145-563D-4C70-8C68-3A1A2DC35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6F4C29EC-07F1-4461-AFB6-C91F54FAC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E1211E27-70EA-4311-906E-9EB08D942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A47E6674-4413-4B33-BD10-C62DCCC35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0E15A7FC-F791-4A6C-A15E-921849D0E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1B48002A-EBB4-4AD5-AB10-4FF71B68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AE9FD58D-35A0-44D2-B43B-3DEDA347A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58DB35BA-7CB5-46F8-B33C-413C7DD0F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D610614F-BD59-4E77-8380-F9B9F1988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C9549BFD-E749-4979-B79F-898172DB4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1305C121-AFDE-42A2-A23D-B474A9FB8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52C16BED-05C2-4ED3-8AF0-1268D2EBD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8FC804D1-1808-4A1C-9402-445F5B678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ED6D8153-93A0-4308-BAF8-AE63F0F0D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D7290DF5-A6BA-4F1A-B331-3D1D9C3F6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80B796FB-3FC1-435E-882D-396CA693C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37D9681E-3536-4C52-9649-663F7ECEB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BD6013B5-13BE-49B2-8B22-CF73500D7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A3D4ADDA-8AA0-4D4D-A3F6-BE7F16DD5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89CA62CE-A2B5-4E36-874E-AEDDD763C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FB2BEDF4-7922-4A74-BF7F-B256492E1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77AD2242-8504-45A1-9561-14EB36E83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6B9E564C-7B44-41E7-B334-D030D0074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E1F12F67-C55B-48AD-8C0F-CE48894DA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FBA6171F-62F2-470E-A0A5-CFAB2D9E9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24C1F411-AA1F-4C06-B73C-E869F38E8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0A59B57E-01DF-4C3A-B539-9ABD843CA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B4FA0C39-7C0A-43DE-A34C-58D2C3F10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DAF08235-1946-4448-A2C5-CD047DE88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C1A35625-3BF2-4EA0-954D-FA20AEDA3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F2449531-53FD-4B9B-8AB7-A3C0E9966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BC5A86B5-062F-473E-A2D4-6DF99BF62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3B77CB6B-B465-403D-8105-BF3F444E1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53161A95-E660-4B82-B1E7-A0555CA35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61512B93-19D2-4599-837E-FB718142B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453A6688-F617-443E-95BC-8CE2B8573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2E90DBFA-29F9-43B1-A546-54975BB35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294BAFA4-556C-48FD-91DF-FAD531C59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C575B202-ABD8-4415-BB83-EA673BC4D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38E08777-8389-4B2E-90C1-6250F485D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224D4096-2B24-4F30-BC6D-8708408D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90BDD5DD-86AD-4630-8D7B-AD4602D38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54B9389F-8764-4088-8B9B-A871B4FF3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A365C20E-1E7F-4641-A383-31C94109E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A739ABF9-694F-43A7-80E1-7DD457004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FD60570B-16ED-4520-A961-7EEBF98C8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179BA3C2-9FC1-4E4D-84E8-18EC86DAD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09F7219B-A70F-4ABC-889A-BB98D7231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AF16B437-03D4-4DA9-A54D-F35D33C8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F1928338-9115-4119-BD4C-E25D6CACB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4AD30220-21B4-40DE-B487-2C5FEFB5E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3E4E33EB-75BD-4892-980A-D43C92424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E5488E36-2538-4B2D-8052-480AC309D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42BC4BFE-6DD1-401F-B8E6-4F0BA96EA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AE093EA3-969B-4900-9159-E2902B00B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AB0EB4B1-FE9B-4B0C-A256-52E2DA507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5D11A9FC-5B85-42CF-8320-A23A3954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59E98944-A627-4571-94F5-701EFBAA3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10B5A65E-4252-445E-8781-28BD6B38C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BD4ACFB8-E2CA-457E-BBC0-1C933A64E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9C853672-A21E-4600-A74E-0D56082CE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D23AFE04-F5F8-4F22-BF5E-E4E12B625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02CF2B58-ED5C-4179-B4E3-796B2B19E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9EF17939-176D-4417-9B79-A8E3FA366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308EF14D-1BF7-4D20-8D08-932F2AA5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5F1B1FFA-958B-4472-8C78-7954F2B01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E9C0BE07-2575-4F87-8564-281CE5B17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A3FE6629-EE30-4EF9-A290-61DE11263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9F296C1C-484D-479D-9167-CEAF5A2B9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7FD1975F-0202-48E2-93D0-031D98532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4C5679E8-AAA1-42F0-B199-5E8859EAF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75A11789-1822-46AA-87A8-24FF76E3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DF8094DC-F90E-4F5C-A9B8-10F4C5DA7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71480F65-35E4-4658-B199-B098D2C9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606B6FD8-115E-4E2E-80B4-9C286B98F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06EC23AE-06D1-4454-854F-1B6D7C317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F970A040-564E-4569-9D5E-455488866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B5A7F217-A0DD-4B9D-9883-9743D3811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33A9AF8B-17C3-4776-8CA9-F101DF476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8DEF2684-D0D4-4939-9E22-8F806B6EC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14B7209F-029E-4441-A062-51DB2F8A7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B6268B68-BB98-4C3C-9B89-2C0E04CC8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EDD16ABC-B130-4C2C-9D72-436391E90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68B95727-BDC1-4EEE-9549-4B43DA26D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15638507-9679-4D16-A213-C08E06C90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1EECA13B-CEE5-4A15-961C-CE4A7C766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A363DD21-5AA0-4AD3-9E94-E41BAB81E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3B2E9502-8999-4B58-91E3-50559E9B8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8EADEE2A-EF03-4AE2-8F59-1C835ABA0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86783BBA-32AF-4393-95F8-AFBE76B99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D6D6222A-49CD-49EF-BC1C-7142C5F85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BB28EB80-2BE2-4B03-842E-77494AF29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7FACAE27-C700-44C8-95E4-A9120E707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BE95550D-CF3D-4ED5-BD69-674522A7F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C5373165-573E-4BD7-ADA4-E7446BBE6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A1A91990-0879-4015-B441-AA75F9FFB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D15FF27A-CC7F-41AD-82E1-015B2A724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57FE2E63-7777-4A04-BF13-96EDFA5F2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C4EFD37C-3876-4329-AC05-6727EE01B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1F4A6928-D98C-4E86-B6A1-16C4EE8A3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A9ED5390-0693-4CBA-A8FF-E3E0C7ACE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5DBC7803-9BE7-4B06-BC9C-574DE2736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58651BE1-CFB6-4F54-8ED5-4448512A2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D3723172-DE08-4C08-BF81-B93791FDD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5E010772-BC49-47D4-B0A3-6B52CCAE0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E0F70B57-7D41-4163-B767-5A47A55EA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84755BA2-EA7C-4D52-89D7-3E59ADF6E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87EB3AE0-9328-4A55-8FA9-ECFBCA4A8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9EF37393-3D13-477A-9B58-68451F356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8A0668EF-F73A-4F61-BDAE-9ECC1B7E9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26D3780C-3436-4B6E-BE34-7B7A3BBB2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6E45E700-6AF4-4DA5-B370-FA9FA57B5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71FDD0E6-26F0-470D-BD85-E9DDB25DC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BC834EF5-04CC-4595-961E-88CF49A3A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640AAACB-61BF-4A8F-973F-C7413DC4E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B375E7BC-D8BE-4EB0-AD1F-7695A9771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452E98A7-40EE-41B7-8704-E58C575FA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5B93D81C-239D-42FF-9F15-8714DBB16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70E4D74F-BE67-47C4-B464-FD3E3093D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A35F3257-6283-4794-B65A-48D81EE9A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65DF9314-9893-4BEE-8DD3-6F6EBFE1C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22D6A2DC-6927-449A-9E8E-5CDB66ED7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E8662957-90C0-4A4A-BB12-0DE8E607D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D76D592F-7682-4F3B-B079-720FB0451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6960642D-25EC-4091-AF3B-01A2AF0BB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C097923E-68EC-4CD7-9F34-0A9EF7B26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65F8E9BA-3A82-4DB4-AF9D-E2010CC9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008A3AA0-133D-49FE-BF2F-1783E794B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6EBBF932-CA0E-4612-A980-682060413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6ADFBFCB-B228-45DF-9984-70E2372C2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93B37675-24A3-46EE-9FB4-3927C6BF6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7DB9E708-6102-4F88-99D7-A9EB8D4E7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56BAD745-0D98-4553-9F5B-12ED97A40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942B346D-0D8D-45AD-8116-AD6E8AE2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0B3538F9-0758-47CA-8162-CB91B42E4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3ACE0197-9A18-447E-AA3A-010F6505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29A3245E-40AB-41ED-AACB-EA6B6A265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E95FA2A8-9C08-4005-9D4E-0CADEF8F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514AAB8A-FDBF-4FB2-8EBE-5BFEF0F80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D03B3B55-6906-4414-A8EA-1E137A00D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94071D27-D225-4770-80D1-619ACC154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82C42A68-C9F2-4D8C-9DFA-E4B740683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1B626A87-C1EB-4145-8FCB-437B6E7DE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2589436A-4A8B-4504-9DF6-EDE2B92AC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10FE91DE-B077-4A51-9EAF-02EC92C4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9F2F3772-4148-4601-93BC-7F9A2AC2C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4C02857F-FE82-481E-A0A4-E6EE4C9B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5C4BBE3D-153D-4263-9D1B-ABC637209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B79234AD-FD0D-4A9E-87B5-AE3ABDC67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83C51B88-C4CF-4AE7-A428-086C4FC5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D08B1BE1-4ACF-49C8-B36A-00FF88BC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480A092A-42A5-484C-B755-2EED027D9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21D24F68-F330-4155-8F89-C2B7DC79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4C24FD6B-B9CD-4D11-8D94-5FED3E984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0CE88498-15AB-46EA-AEEF-1AB5F6643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4C121450-5151-48C1-894B-45E6888DC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7FA9F926-8B27-40AD-A5B7-CF157815B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B1806260-F0AF-45B5-AD2C-E4D71A8C5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E18CD23B-112A-4CC2-AB29-4BF01B112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1856025A-9B7A-4AD3-9A58-45906A80C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C15FC77C-3A21-45AB-801D-714F01385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0EA7453A-61B6-4E0D-A5D5-43ED4A7ED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FF190034-6C8D-48E5-8176-E978624DC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10661B5D-12D0-4DA1-9FCB-6BD945FC0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D6C8735B-3F94-4ADB-94C9-7805063D4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E3ECEDCD-E8E1-4F40-874A-CEC648FE3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1CBBA37C-ED6E-4717-8107-ECC8EEBD0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3036F92C-C090-43AA-B134-A16B82110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CDFEBAB5-411D-4C74-9B08-5520CEBB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657331E6-7FFA-4F43-92FA-7584FF5C6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658D849D-DFFF-4AEF-90D0-E6DE0189D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7EACFCD9-E277-484F-A377-1DCF4738B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67A6E632-26EE-4D82-B39F-3CE7AA1E1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652EE243-F4D1-4C43-B8E6-2370D8799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20089CAA-9ECE-4ADC-A176-4395FC241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C0F0366E-E01F-47B1-9E74-DBAFF3824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CF83C27B-7D96-4FAD-A999-BBC37A2C1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BFD1B0C7-2E25-4D61-83F3-2163623F1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C232C106-7D8F-4A47-9415-EA51F6305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68FCB605-BC20-4C5F-A221-8C7C9F74B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5C81C844-1306-4DBC-9726-08F31C893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BBEEFB22-6896-40D5-96F3-D03A25038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A13B2356-E91C-4A5C-B52E-6A6A956B2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C7F7B0AA-5F32-44F0-AE47-67B7CBFF8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8CA35C8C-64FC-4A6C-BFF8-EF358B735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6AB28532-7A57-4EA6-9C05-5423F554B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137DEC1B-884D-4BD2-838A-F80119E1B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67DB032D-A056-42A4-BB3F-B9AF3BB1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75D5207B-C162-4E72-B05D-F5C82BAF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7DA36407-476B-4E47-95B2-0B2419906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5E5AA87B-5AA4-4561-97AA-1FE6A69F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AD0FAA90-69CD-4489-A2EA-1FBCEAFE7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9B77F758-C64F-4D58-BB2F-8E00A15D6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9E79836D-7159-4634-ACE0-9E72B98A6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1E64B2F1-E3D7-4912-83DB-A3F1D868D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04D50F64-4B2F-4EAB-A9E9-E40FDE0D3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3DBBA363-CE3B-4FFF-8718-073DA4F65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0CAD0CB8-8ACD-447B-A15B-174940286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34E70CAF-2D85-404D-82F6-AD15EF768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8ACF6CCF-06FC-40C3-9441-C8636AC5C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F3A4A119-677D-43DA-AA13-4ADFCCEC8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03A9ADB0-E52C-4CF9-8371-CE4DAF50C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9A436740-E3B0-4FFD-9711-12CD44D98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0B67418C-B514-4AF7-B0B2-090466EE9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54E5C4E3-D2F8-4209-A0C7-34F2E5D17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FDF0BC02-BB7F-4D66-9BA7-13A7D8620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461E466A-6F14-46D2-BC66-CED07413D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80D9C1FD-1324-4A6B-AC26-7F46E1F9E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A2723EA6-E012-4F84-AEBE-65A5035B6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98417CFB-5B26-485D-B443-5CC1AD2B1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ECFBB9B2-DD31-4E49-AF0A-FA6228FD9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CE2DD7E4-5A65-43C8-B75E-8313DC179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0FA647A3-46AB-404A-B09E-E30EC783D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A1CE3908-1236-4E58-89E6-D2C04117D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FD3B5E44-4FAC-40CC-95F6-A25EEFE07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2A7A6A3E-28F7-4FB1-9D35-0C49C4750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2C4D3EDE-12F8-4739-98DC-28A9CBE9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A03B1D15-6F8C-4094-AB49-808585E17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E96AD0DC-82AB-4D7E-90C8-46A1F611C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913055A2-DB4F-4758-8784-E3B078566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55A2BE1E-3511-44F2-B987-D71B338E2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178AF3B2-53B9-4BC3-B448-4BCD71790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B0DD753F-F9AD-4EA8-996D-C80E3E1E9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768123D1-0AD1-4A18-8C2F-6AAE31BD1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6A709846-448D-42F0-85AE-2494A66B3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C5245422-751D-472E-98C4-11B51CABC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3B93BF19-6602-4A26-AE1B-5DDCB59A2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FA8EE776-8B6C-4916-BB7D-66A015843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47630EE6-163B-444F-86BC-3D0284B45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E0A6CDDC-9E07-488B-A893-47DD44842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03FFCC34-5EA0-4179-A0CB-4E4FCE7A0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5714BC53-BC9F-4713-9851-9A00ED4D6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E129B6B5-882A-435A-954F-89D5CD128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DC00CFB0-2ECC-4195-9399-BA2ECB9F4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02483755-967F-42A8-8046-49A495439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84E7967B-BBC5-464A-A9AA-74B236EE1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3F92E097-C3BA-4995-B711-72B493B7F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EBBB6FAC-095A-48EA-92D4-F433DC197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2018D583-7831-4B5F-95F7-54847D25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279AD02A-6AD1-4811-8F78-DA3E08C91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4A6F50CA-504C-48D3-8CA2-DF0DEE10E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F092BFAD-CF03-4FB0-A070-1A28F88F1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2C0656C0-5AC9-4F50-891C-F0370CF68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0F90B783-BCFC-4FDD-BEBC-243D91B30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F4F1BA13-BA68-4E39-8A85-50F4C510A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A128B742-D61E-4AE1-A77E-DF0DD0B79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E10599D7-7819-47DA-A62B-1C235B967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77346C94-4CB0-4FA8-8A0C-FB6281F5B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BB1DD862-F652-4E5D-B6B2-988533A36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77DE6258-8030-49FB-AF21-46D4313D2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7FF45F2F-9D33-4302-874F-BB171CF8C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C252F3EF-108F-4696-9ADE-5808C8E39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ED304E94-8333-4AE9-BF13-5349D852B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B7347257-E899-43B3-9E75-E294F3F9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2373B85A-0AE0-4817-B0CF-6A4526C98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A9A27224-6B9C-4544-BE40-EFA08CD04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541F83EB-B0A8-4470-BBC3-7F67578AC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A0BC2B18-37DF-45CC-9BC5-75BABE472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62E99319-9BA3-4485-B39C-5B47CA825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2E8F82C5-77E8-40CD-9A00-062EE5DBB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C7824803-D2F5-4536-9D42-B8756D02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069371C0-8435-460C-AEEC-4402CB4EB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6627F8AF-4D1C-40B5-8426-FC5ECE0DE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D175846C-831C-412F-BBEE-D71F673EC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7E84E934-56F4-4E1C-857E-C32C92332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42C04280-5816-41C9-BE35-528E187BA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7C7732BD-CE4D-46E8-9C1C-F9DBF14E0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809478DB-46DF-4498-B641-7A5638FA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6DB98D4C-1487-42E9-832B-F91600672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DEEF8C79-09A9-4181-90FA-28A03188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DC9754BA-9313-4D50-8F32-1E2CF2863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40987FE3-08F8-413F-A33B-CC013A999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A5564840-61BF-4BBB-87A0-67090C697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020AFCAD-4EE9-41BA-B500-FF5C76F48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2B05ECEE-EA8B-48A3-A8F6-EE2E136E5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EA9024E1-6C2D-4840-B837-B2FC67932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CBB73B6E-C067-4066-8ED6-3138793B5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752ADA02-90C9-48DE-A24D-F4F580004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4B2BE248-390C-4446-A9D1-A6E7A9494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3CF4E9C6-6B14-416A-87C1-62FD94B5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EC38AAE7-6ED9-4F0E-8B57-8991F703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A0CF593C-B58D-42D6-B730-0D8132080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3F81BFC2-1918-40A4-BC36-D8E5B39D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BCD90A08-D68C-4784-9F1F-6629EA3C9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A3F7EEF1-31A2-4B0A-A05F-1AB29533E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BD13FCFA-56A3-447E-BECF-8C35B655C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ADAFD611-7FA7-49B0-B436-DC092501D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99B88224-4264-4D8A-A88A-3A0EF5AC0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91E8D5F4-ECDA-4960-90A2-AF6641E02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F1C3408C-71FA-4226-9B21-5FCF0445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091B730C-F54A-4993-A90C-1334C2D7B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289CA99F-E43B-4076-A82D-71D74763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F902B192-C884-4556-8387-E8572C1C7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58365D6A-B7CD-492C-BC41-68C9AE1AE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0CCF1341-E9F8-44D5-B5E2-B577E0B6A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445B674A-DCCE-4481-A145-ABAA4842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1628DD68-8DA8-4479-A0EF-C37FF791D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03F3E1FB-A1DE-4932-A399-234603A06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F91925A5-46E3-4423-9EDD-002CE814B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4DCD26B8-280F-4C84-9425-D1C59E862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30F8EF79-E531-4EAA-9ECA-857EF8C20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D823185E-2232-4227-880F-ED4167DE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FD6922B8-F124-49D4-A3BF-D7DCE272F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81AB6419-AFAC-4A44-BE6C-3AF0E528A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869358B8-AAB0-49E3-BE3B-CA4822BCE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CE40594E-8555-4C48-B1DB-AB58CFD2A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EDD006D3-108F-4624-A33C-648270288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B476277E-EDE6-40B3-83F5-C9A2F6F35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B4F4E40A-C4B1-446F-AB76-B72493645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B7482C06-F589-4BCB-8553-D81599786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EA9726AC-55AB-4CC7-B20B-E71DD7C85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3F045DD0-0EB5-4E70-9030-1A6E3FC9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B0CB9882-CF92-4D36-AF8A-F8778D7F8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B537F6BD-07A7-4D0E-8983-A46986F12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2B103804-689A-48D8-A5F4-CDF2E7AA0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000FC446-B54F-4C4E-9B78-4EC421DAA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B6A4437B-C5E4-45DE-B57D-48DF99A86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DB0CD6E8-AAFE-47A2-8595-F3694CB23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9DF82169-80F5-4D74-BBD2-C9922310F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2BEACDA9-3B23-41F6-B90F-808555882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CC0C9D25-B344-4AD2-B424-85F4C7BF1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48556B97-6D4C-48DA-8E63-DBB026099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2593E11A-D8F6-4CA5-B630-62893F314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D9AEFD43-F90B-453F-BBAB-5413D7275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141245A6-30A6-4C56-9F0B-1BF3930CD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9B46465F-12A0-47F6-8105-E8ACECFE7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DC72AA3B-FADA-4162-BF1D-E108410BD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4BCBE9BF-1181-4D9E-95E9-09934FB8E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4DFA6A49-59D3-4DB0-9873-746F1334A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5B662E76-125F-43D3-BEC8-DB7A61D1B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B6B972C0-B64B-44E5-B034-C0074C333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84530CB0-EFBA-4AC2-BFA6-9D16020BE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E728B619-F466-438E-B57C-0FD58DCAC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178CE897-07D4-4F39-BEA4-EC69AE09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BE6433B1-E929-4CBA-872E-340261DF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C1DB7271-18C4-4163-B925-198718D74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5A69F680-7A7E-4997-89E7-A3B1AFFCD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C24F42C8-1795-4F83-A40A-C7563B4FF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ACBBC8FA-B32C-4416-B48D-19CDEFAC0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16A2C472-84AE-4A71-BDD3-38AF04A9B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929C83A4-5745-4FAF-A13F-937F221B6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228A6BA0-4210-4DD3-8A28-C98BC6160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B1637871-B4AF-4522-819E-1828B4743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0AAFE272-1C03-469F-A38A-D1CD0F6D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7153DD41-4A6F-4B56-86EE-A5DDE680D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ABDF6BAA-F700-4530-8BBE-2D548FA6B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5F12FA15-F2ED-4CB1-8F82-C0674A47C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4CB18A41-3936-4171-8D7D-DB4351C9A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5F46F1F5-88F3-43DA-86E7-8598536F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FB30E6DA-1D1A-4A64-AB3A-26543F1B5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D7036FC8-B447-489C-8456-F2C7CBAED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EF5F2028-6312-4163-9CCA-7189D993C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7B4AA4FC-94D0-45F2-ADA7-A6D07A342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23CF527B-4805-4156-9FAC-BAE608487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BDF5FF64-AB1F-4577-9424-721E463FB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5E1D9D1E-3B62-42A7-9D2A-1241D60B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E80B33BA-036E-4586-8150-A7FAD12B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60A162E9-219A-4904-82E5-04B131E07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25097698-9956-40EF-A679-C7C09B2A6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87FDF2F7-CD5F-4CE3-A178-379F9961E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7B8C37CA-1732-48AA-AF2D-5D035D6BE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4AE03139-CBCC-4DA1-9C8B-68D22C594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757ADBF1-E8AF-4B3D-8E07-B60CFA8F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BEE5E8A1-043A-4933-86F1-F54BCF4A9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843838F0-145D-4409-ACDF-EBC4B6D43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4A32191F-855E-45D9-BA13-B143A755A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18C24C2B-8B7B-4418-AAF4-884BCC2E5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895524EE-352C-4574-8897-516087293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304A2D42-0BB5-4B9C-B47E-77EB8ABE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91D96056-5ABC-4950-9EF6-E9A41801F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9EA5282C-A58A-4AE6-98CC-A47B10B04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C00DD2AC-A3C7-493F-87D5-41A6B049F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F0FE4D9C-89D6-4942-B3AF-42DFA783D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410AC456-8FF5-4959-BF38-792541F2B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EEC85901-EFDF-4454-A906-96AC70383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8367DD4A-EA34-432C-BD3D-2245E2F1B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3CF70242-E622-448F-A4A3-746282D56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5200ECB1-8F2D-4D1A-9A01-D91022AA9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D9C0DD28-3380-4D4B-A9E5-6A39BE2E5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F336438B-EBEF-4AFC-AE18-FEB2B51AC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D19426ED-EB5E-4D0A-93B9-9FCDE059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3C9079C1-5125-48EF-B8B2-96FEC86AB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D8E5BF59-24EB-48DD-86D6-4636A144B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E95E6E92-0C17-48C0-AE67-AF4B4A4B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A7752BC3-8B3A-43B9-AEC5-308BDE6A9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CD79DFE0-53D0-417C-8EE9-744828B8D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15A87EC2-ABDB-4EFE-A8EA-5DEB5DDBD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0111DC78-160A-4319-A3AC-D4B317EB9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EC4B4088-9B79-4A00-BECA-8A0AD4B78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03233420-F30F-4862-A533-D940909F0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BC1C781E-036D-4A31-98B4-926C058AA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D96FAFD2-C41F-4528-9B4F-9ACFE5A83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91829-FE87-49F0-888A-8E71779E6EDE}">
  <dimension ref="B2:W37"/>
  <sheetViews>
    <sheetView showGridLines="0" tabSelected="1" workbookViewId="0">
      <selection activeCell="Q29" sqref="Q29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2024</v>
      </c>
      <c r="D4" s="4"/>
      <c r="E4" s="3">
        <v>2025</v>
      </c>
      <c r="F4" s="5"/>
      <c r="G4" s="5"/>
      <c r="H4" s="5"/>
      <c r="I4" s="5"/>
      <c r="J4" s="6"/>
      <c r="K4" s="7" t="s">
        <v>2</v>
      </c>
      <c r="L4" s="8"/>
      <c r="M4" s="8"/>
      <c r="N4" s="8"/>
    </row>
    <row r="5" spans="2:23" ht="15" customHeight="1" x14ac:dyDescent="0.25">
      <c r="B5" s="2"/>
      <c r="C5" s="9" t="s">
        <v>3</v>
      </c>
      <c r="D5" s="10"/>
      <c r="E5" s="11" t="s">
        <v>4</v>
      </c>
      <c r="F5" s="12"/>
      <c r="G5" s="13" t="s">
        <v>5</v>
      </c>
      <c r="H5" s="14"/>
      <c r="I5" s="13" t="s">
        <v>6</v>
      </c>
      <c r="J5" s="14"/>
      <c r="K5" s="13" t="s">
        <v>7</v>
      </c>
      <c r="L5" s="14"/>
      <c r="M5" s="13" t="s">
        <v>8</v>
      </c>
      <c r="N5" s="15"/>
    </row>
    <row r="6" spans="2:23" ht="15" customHeight="1" x14ac:dyDescent="0.25">
      <c r="B6" s="2"/>
      <c r="C6" s="16" t="s">
        <v>9</v>
      </c>
      <c r="D6" s="16" t="s">
        <v>10</v>
      </c>
      <c r="E6" s="16" t="s">
        <v>9</v>
      </c>
      <c r="F6" s="16" t="s">
        <v>10</v>
      </c>
      <c r="G6" s="16" t="s">
        <v>9</v>
      </c>
      <c r="H6" s="16" t="s">
        <v>10</v>
      </c>
      <c r="I6" s="16" t="s">
        <v>9</v>
      </c>
      <c r="J6" s="16" t="s">
        <v>10</v>
      </c>
      <c r="K6" s="17" t="s">
        <v>9</v>
      </c>
      <c r="L6" s="17" t="s">
        <v>10</v>
      </c>
      <c r="M6" s="17" t="s">
        <v>9</v>
      </c>
      <c r="N6" s="18" t="s">
        <v>10</v>
      </c>
    </row>
    <row r="7" spans="2:23" ht="37.5" customHeight="1" x14ac:dyDescent="0.25">
      <c r="B7" s="2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</row>
    <row r="8" spans="2:23" s="28" customFormat="1" x14ac:dyDescent="0.25">
      <c r="B8" s="21" t="s">
        <v>11</v>
      </c>
      <c r="C8" s="22">
        <v>85130.294999999998</v>
      </c>
      <c r="D8" s="23">
        <v>57808.092000000004</v>
      </c>
      <c r="E8" s="24">
        <v>87795.65</v>
      </c>
      <c r="F8" s="24">
        <v>20999.652999999998</v>
      </c>
      <c r="G8" s="22">
        <v>99016.254000000001</v>
      </c>
      <c r="H8" s="23">
        <v>21974.541000000001</v>
      </c>
      <c r="I8" s="24">
        <v>74671.013999999996</v>
      </c>
      <c r="J8" s="24">
        <v>40998.896000000001</v>
      </c>
      <c r="K8" s="22">
        <f t="shared" ref="K8:L13" si="0">+((I8*100/G8)-100)</f>
        <v>-24.587114757946722</v>
      </c>
      <c r="L8" s="25">
        <f t="shared" si="0"/>
        <v>86.574527313221239</v>
      </c>
      <c r="M8" s="24">
        <f t="shared" ref="M8:N13" si="1">+((I8*100/C8)-100)</f>
        <v>-12.28620316656955</v>
      </c>
      <c r="N8" s="26">
        <f t="shared" si="1"/>
        <v>-29.077583117602288</v>
      </c>
      <c r="O8" s="27"/>
      <c r="P8" s="27"/>
      <c r="Q8" s="27"/>
      <c r="R8" s="27"/>
      <c r="S8" s="27"/>
      <c r="T8" s="27"/>
      <c r="U8" s="27"/>
      <c r="V8" s="27"/>
      <c r="W8" s="27"/>
    </row>
    <row r="9" spans="2:23" s="28" customFormat="1" x14ac:dyDescent="0.25">
      <c r="B9" s="29" t="s">
        <v>12</v>
      </c>
      <c r="C9" s="30">
        <v>2738.6899999999996</v>
      </c>
      <c r="D9" s="31">
        <v>1375.2839999999999</v>
      </c>
      <c r="E9" s="32">
        <v>2779.9300000000003</v>
      </c>
      <c r="F9" s="32">
        <v>659.45299999999997</v>
      </c>
      <c r="G9" s="30">
        <v>2282.027</v>
      </c>
      <c r="H9" s="31">
        <v>900.67100000000005</v>
      </c>
      <c r="I9" s="32">
        <v>2390.6859999999997</v>
      </c>
      <c r="J9" s="32">
        <v>471.16800000000001</v>
      </c>
      <c r="K9" s="30">
        <f>+((I9*100/G9)-100)</f>
        <v>4.7615124623853973</v>
      </c>
      <c r="L9" s="33">
        <f>+((J9*100/H9)-100)</f>
        <v>-47.687002246103184</v>
      </c>
      <c r="M9" s="32">
        <f>+((I9*100/C9)-100)</f>
        <v>-12.706951133571152</v>
      </c>
      <c r="N9" s="34">
        <f>+((J9*100/D9)-100)</f>
        <v>-65.740312546354062</v>
      </c>
      <c r="O9" s="27"/>
      <c r="Q9" s="35"/>
      <c r="R9" s="35"/>
      <c r="S9" s="35"/>
    </row>
    <row r="10" spans="2:23" x14ac:dyDescent="0.25">
      <c r="B10" s="36" t="s">
        <v>13</v>
      </c>
      <c r="C10" s="37">
        <v>7851.1380000000008</v>
      </c>
      <c r="D10" s="38">
        <v>1536.2619999999999</v>
      </c>
      <c r="E10" s="39">
        <v>17233.237000000001</v>
      </c>
      <c r="F10" s="39">
        <v>1319.0719999999999</v>
      </c>
      <c r="G10" s="37">
        <v>18541.989999999998</v>
      </c>
      <c r="H10" s="38">
        <v>5166.2640000000001</v>
      </c>
      <c r="I10" s="39">
        <v>18411.211000000003</v>
      </c>
      <c r="J10" s="39">
        <v>24729.067000000003</v>
      </c>
      <c r="K10" s="37">
        <f>+((I10*100/G10)-100)</f>
        <v>-0.70531264443565078</v>
      </c>
      <c r="L10" s="40">
        <f t="shared" si="0"/>
        <v>378.66440816806886</v>
      </c>
      <c r="M10" s="39">
        <f t="shared" si="1"/>
        <v>134.50372417348927</v>
      </c>
      <c r="N10" s="41">
        <f t="shared" si="1"/>
        <v>1509.6907298364474</v>
      </c>
      <c r="O10" s="27"/>
      <c r="P10" s="27"/>
      <c r="Q10" s="27"/>
      <c r="R10" s="27"/>
    </row>
    <row r="11" spans="2:23" x14ac:dyDescent="0.25">
      <c r="B11" s="36" t="s">
        <v>14</v>
      </c>
      <c r="C11" s="37">
        <v>51167.671999999999</v>
      </c>
      <c r="D11" s="38">
        <v>48158.216</v>
      </c>
      <c r="E11" s="39">
        <v>36205.631000000001</v>
      </c>
      <c r="F11" s="39">
        <v>16934.691999999999</v>
      </c>
      <c r="G11" s="37">
        <v>50863.417999999998</v>
      </c>
      <c r="H11" s="38">
        <v>12406.127</v>
      </c>
      <c r="I11" s="39">
        <v>32018.841999999997</v>
      </c>
      <c r="J11" s="39">
        <v>13020.062</v>
      </c>
      <c r="K11" s="37">
        <f t="shared" si="0"/>
        <v>-37.04937013867216</v>
      </c>
      <c r="L11" s="40">
        <f t="shared" si="0"/>
        <v>4.9486435210601911</v>
      </c>
      <c r="M11" s="39">
        <f t="shared" si="1"/>
        <v>-37.423688144342393</v>
      </c>
      <c r="N11" s="41">
        <f t="shared" si="1"/>
        <v>-72.963986041343389</v>
      </c>
      <c r="O11" s="27"/>
      <c r="Q11" s="27"/>
      <c r="R11" s="27"/>
    </row>
    <row r="12" spans="2:23" x14ac:dyDescent="0.25">
      <c r="B12" s="36" t="s">
        <v>15</v>
      </c>
      <c r="C12" s="37">
        <v>17664.584999999999</v>
      </c>
      <c r="D12" s="38">
        <v>5249.79</v>
      </c>
      <c r="E12" s="39">
        <v>10263.006000000001</v>
      </c>
      <c r="F12" s="39">
        <v>228.97900000000001</v>
      </c>
      <c r="G12" s="37">
        <v>11839.669</v>
      </c>
      <c r="H12" s="38">
        <v>585.83799999999997</v>
      </c>
      <c r="I12" s="39">
        <v>8046.2879999999996</v>
      </c>
      <c r="J12" s="39">
        <v>1268.319</v>
      </c>
      <c r="K12" s="37">
        <f t="shared" si="0"/>
        <v>-32.039586579658604</v>
      </c>
      <c r="L12" s="40">
        <f t="shared" si="0"/>
        <v>116.49653999911237</v>
      </c>
      <c r="M12" s="39">
        <f t="shared" si="1"/>
        <v>-54.449606373430228</v>
      </c>
      <c r="N12" s="41">
        <f t="shared" si="1"/>
        <v>-75.84057648020206</v>
      </c>
      <c r="O12" s="27"/>
      <c r="P12" s="27"/>
      <c r="Q12" s="27"/>
      <c r="R12" s="27"/>
    </row>
    <row r="13" spans="2:23" x14ac:dyDescent="0.25">
      <c r="B13" s="36" t="s">
        <v>16</v>
      </c>
      <c r="C13" s="37">
        <v>5696.77</v>
      </c>
      <c r="D13" s="38">
        <v>1488.54</v>
      </c>
      <c r="E13" s="39">
        <v>21313.845999999998</v>
      </c>
      <c r="F13" s="39">
        <v>1746.8020000000001</v>
      </c>
      <c r="G13" s="37">
        <v>15489.15</v>
      </c>
      <c r="H13" s="38">
        <v>2877.8030000000003</v>
      </c>
      <c r="I13" s="39">
        <v>13778.787</v>
      </c>
      <c r="J13" s="39">
        <v>1319.9949999999999</v>
      </c>
      <c r="K13" s="37">
        <f t="shared" si="0"/>
        <v>-11.04232963074152</v>
      </c>
      <c r="L13" s="40">
        <f t="shared" si="0"/>
        <v>-54.131849886875514</v>
      </c>
      <c r="M13" s="39">
        <f t="shared" si="1"/>
        <v>141.87016502333776</v>
      </c>
      <c r="N13" s="41">
        <f t="shared" si="1"/>
        <v>-11.322839829631718</v>
      </c>
      <c r="O13" s="27"/>
    </row>
    <row r="14" spans="2:23" x14ac:dyDescent="0.25">
      <c r="B14" s="36" t="s">
        <v>17</v>
      </c>
      <c r="C14" s="37">
        <v>11.44</v>
      </c>
      <c r="D14" s="38">
        <v>0</v>
      </c>
      <c r="E14" s="39">
        <v>0</v>
      </c>
      <c r="F14" s="39">
        <v>110.655</v>
      </c>
      <c r="G14" s="37">
        <v>0</v>
      </c>
      <c r="H14" s="38">
        <v>37.838000000000001</v>
      </c>
      <c r="I14" s="39">
        <v>25.2</v>
      </c>
      <c r="J14" s="39">
        <v>190.285</v>
      </c>
      <c r="K14" s="37" t="s">
        <v>18</v>
      </c>
      <c r="L14" s="40">
        <f>+((J14*100/H14)-100)</f>
        <v>402.89391616893067</v>
      </c>
      <c r="M14" s="39">
        <f>+((I14*100/C14)-100)</f>
        <v>120.27972027972029</v>
      </c>
      <c r="N14" s="41" t="s">
        <v>18</v>
      </c>
      <c r="O14" s="27"/>
      <c r="Q14" s="27"/>
      <c r="R14" s="27"/>
    </row>
    <row r="15" spans="2:23" s="28" customFormat="1" x14ac:dyDescent="0.25">
      <c r="B15" s="42" t="s">
        <v>19</v>
      </c>
      <c r="C15" s="43">
        <v>313.68299999999999</v>
      </c>
      <c r="D15" s="44">
        <v>0</v>
      </c>
      <c r="E15" s="45">
        <v>623.572</v>
      </c>
      <c r="F15" s="45">
        <v>0</v>
      </c>
      <c r="G15" s="43">
        <v>471.02199999999999</v>
      </c>
      <c r="H15" s="44">
        <v>0</v>
      </c>
      <c r="I15" s="45">
        <v>89.307000000000002</v>
      </c>
      <c r="J15" s="45">
        <v>0</v>
      </c>
      <c r="K15" s="43">
        <f t="shared" ref="K15:L28" si="2">+((I15*100/G15)-100)</f>
        <v>-81.039739120465711</v>
      </c>
      <c r="L15" s="46" t="s">
        <v>18</v>
      </c>
      <c r="M15" s="45">
        <f>+((I15*100/C15)-100)</f>
        <v>-71.529537781773314</v>
      </c>
      <c r="N15" s="47" t="s">
        <v>18</v>
      </c>
      <c r="O15" s="27"/>
      <c r="P15" s="35"/>
      <c r="Q15" s="35"/>
      <c r="R15" s="35"/>
      <c r="S15" s="35"/>
      <c r="T15" s="35"/>
    </row>
    <row r="16" spans="2:23" x14ac:dyDescent="0.25">
      <c r="B16" s="48" t="s">
        <v>13</v>
      </c>
      <c r="C16" s="30">
        <v>0</v>
      </c>
      <c r="D16" s="31">
        <v>0</v>
      </c>
      <c r="E16" s="32">
        <v>382.71499999999997</v>
      </c>
      <c r="F16" s="32">
        <v>0</v>
      </c>
      <c r="G16" s="30">
        <v>360.14</v>
      </c>
      <c r="H16" s="31">
        <v>0</v>
      </c>
      <c r="I16" s="32">
        <v>55.128999999999998</v>
      </c>
      <c r="J16" s="32">
        <v>0</v>
      </c>
      <c r="K16" s="30">
        <f t="shared" si="2"/>
        <v>-84.692341867051709</v>
      </c>
      <c r="L16" s="33" t="s">
        <v>18</v>
      </c>
      <c r="M16" s="32" t="s">
        <v>18</v>
      </c>
      <c r="N16" s="34" t="s">
        <v>18</v>
      </c>
      <c r="O16" s="27"/>
      <c r="Q16" s="27"/>
      <c r="R16" s="27"/>
    </row>
    <row r="17" spans="2:20" x14ac:dyDescent="0.25">
      <c r="B17" s="49" t="s">
        <v>14</v>
      </c>
      <c r="C17" s="50">
        <v>313.68299999999999</v>
      </c>
      <c r="D17" s="51">
        <v>0</v>
      </c>
      <c r="E17" s="52">
        <v>240.857</v>
      </c>
      <c r="F17" s="52">
        <v>0</v>
      </c>
      <c r="G17" s="50">
        <v>110.88200000000001</v>
      </c>
      <c r="H17" s="51">
        <v>0</v>
      </c>
      <c r="I17" s="52">
        <v>34.177999999999997</v>
      </c>
      <c r="J17" s="52">
        <v>0</v>
      </c>
      <c r="K17" s="50">
        <f t="shared" si="2"/>
        <v>-69.176241409786982</v>
      </c>
      <c r="L17" s="53" t="s">
        <v>18</v>
      </c>
      <c r="M17" s="52">
        <f t="shared" ref="M17:N30" si="3">+((I17*100/C17)-100)</f>
        <v>-89.104286811845085</v>
      </c>
      <c r="N17" s="54" t="s">
        <v>18</v>
      </c>
      <c r="O17" s="27"/>
      <c r="Q17" s="27"/>
      <c r="R17" s="27"/>
    </row>
    <row r="18" spans="2:20" s="28" customFormat="1" x14ac:dyDescent="0.25">
      <c r="B18" s="21" t="s">
        <v>20</v>
      </c>
      <c r="C18" s="22">
        <v>8880.8770000000004</v>
      </c>
      <c r="D18" s="23">
        <v>2620.1190000000001</v>
      </c>
      <c r="E18" s="24">
        <v>6421.3449999999993</v>
      </c>
      <c r="F18" s="24">
        <v>1583.44</v>
      </c>
      <c r="G18" s="22">
        <v>5485.768</v>
      </c>
      <c r="H18" s="23">
        <v>5713.9529999999995</v>
      </c>
      <c r="I18" s="24">
        <v>2841.348</v>
      </c>
      <c r="J18" s="39">
        <v>4534.87</v>
      </c>
      <c r="K18" s="22">
        <f t="shared" si="2"/>
        <v>-48.205100908386939</v>
      </c>
      <c r="L18" s="25">
        <f t="shared" si="2"/>
        <v>-20.635153981840588</v>
      </c>
      <c r="M18" s="24">
        <f t="shared" si="3"/>
        <v>-68.00599760586708</v>
      </c>
      <c r="N18" s="26">
        <f t="shared" si="3"/>
        <v>73.078780009610227</v>
      </c>
      <c r="O18" s="27"/>
      <c r="P18" s="35"/>
      <c r="Q18" s="35"/>
      <c r="R18" s="35"/>
      <c r="S18" s="35"/>
      <c r="T18" s="35"/>
    </row>
    <row r="19" spans="2:20" x14ac:dyDescent="0.25">
      <c r="B19" s="48" t="s">
        <v>13</v>
      </c>
      <c r="C19" s="30">
        <v>1224.0820000000001</v>
      </c>
      <c r="D19" s="31">
        <v>24.94</v>
      </c>
      <c r="E19" s="32">
        <v>19.062000000000001</v>
      </c>
      <c r="F19" s="32">
        <v>0</v>
      </c>
      <c r="G19" s="30">
        <v>901.149</v>
      </c>
      <c r="H19" s="31">
        <v>0</v>
      </c>
      <c r="I19" s="32">
        <v>569.88300000000004</v>
      </c>
      <c r="J19" s="32">
        <v>0</v>
      </c>
      <c r="K19" s="30">
        <f t="shared" si="2"/>
        <v>-36.760402552740999</v>
      </c>
      <c r="L19" s="33" t="s">
        <v>18</v>
      </c>
      <c r="M19" s="32">
        <f t="shared" si="3"/>
        <v>-53.444050316890539</v>
      </c>
      <c r="N19" s="34" t="s">
        <v>18</v>
      </c>
      <c r="O19" s="27"/>
      <c r="Q19" s="27"/>
      <c r="R19" s="27"/>
    </row>
    <row r="20" spans="2:20" x14ac:dyDescent="0.25">
      <c r="B20" s="36" t="s">
        <v>14</v>
      </c>
      <c r="C20" s="37">
        <v>3800.0610000000001</v>
      </c>
      <c r="D20" s="38">
        <v>1408.6369999999999</v>
      </c>
      <c r="E20" s="39">
        <v>5739.2240000000002</v>
      </c>
      <c r="F20" s="39">
        <v>1133.3800000000001</v>
      </c>
      <c r="G20" s="37">
        <v>1847.569</v>
      </c>
      <c r="H20" s="38">
        <v>5560.3940000000002</v>
      </c>
      <c r="I20" s="39">
        <v>1699.9639999999999</v>
      </c>
      <c r="J20" s="39">
        <v>490.35</v>
      </c>
      <c r="K20" s="37">
        <f t="shared" si="2"/>
        <v>-7.98914681941514</v>
      </c>
      <c r="L20" s="40">
        <f t="shared" si="2"/>
        <v>-91.181380312258455</v>
      </c>
      <c r="M20" s="39">
        <f t="shared" si="3"/>
        <v>-55.264823380466794</v>
      </c>
      <c r="N20" s="41">
        <f t="shared" si="3"/>
        <v>-65.189754351191965</v>
      </c>
      <c r="O20" s="27"/>
      <c r="Q20" s="27"/>
      <c r="R20" s="27"/>
    </row>
    <row r="21" spans="2:20" x14ac:dyDescent="0.25">
      <c r="B21" s="49" t="s">
        <v>21</v>
      </c>
      <c r="C21" s="50">
        <v>3856.7339999999999</v>
      </c>
      <c r="D21" s="51">
        <v>1186.5419999999999</v>
      </c>
      <c r="E21" s="52">
        <v>663.05899999999997</v>
      </c>
      <c r="F21" s="52">
        <v>450.06</v>
      </c>
      <c r="G21" s="50">
        <v>2737.05</v>
      </c>
      <c r="H21" s="51">
        <v>153.559</v>
      </c>
      <c r="I21" s="52">
        <v>571.50099999999998</v>
      </c>
      <c r="J21" s="52">
        <v>4044.52</v>
      </c>
      <c r="K21" s="55">
        <f t="shared" si="2"/>
        <v>-79.11981878299629</v>
      </c>
      <c r="L21" s="53">
        <f t="shared" si="2"/>
        <v>2533.8540886564774</v>
      </c>
      <c r="M21" s="54">
        <f t="shared" si="3"/>
        <v>-85.18173667149459</v>
      </c>
      <c r="N21" s="54">
        <f t="shared" si="3"/>
        <v>240.86614717388852</v>
      </c>
      <c r="O21" s="27"/>
      <c r="Q21" s="27"/>
      <c r="R21" s="27"/>
    </row>
    <row r="22" spans="2:20" x14ac:dyDescent="0.25">
      <c r="B22" s="36" t="s">
        <v>22</v>
      </c>
      <c r="C22" s="37">
        <v>201.24700000000001</v>
      </c>
      <c r="D22" s="38">
        <v>0</v>
      </c>
      <c r="E22" s="39">
        <v>1945.864</v>
      </c>
      <c r="F22" s="39">
        <v>187.21</v>
      </c>
      <c r="G22" s="37">
        <v>1191.779</v>
      </c>
      <c r="H22" s="38">
        <v>255.51599999999999</v>
      </c>
      <c r="I22" s="39">
        <v>2186.6669999999999</v>
      </c>
      <c r="J22" s="39">
        <v>47.244999999999997</v>
      </c>
      <c r="K22" s="56">
        <f t="shared" si="2"/>
        <v>83.479235663659097</v>
      </c>
      <c r="L22" s="40">
        <f t="shared" si="2"/>
        <v>-81.509964150972934</v>
      </c>
      <c r="M22" s="41">
        <f t="shared" si="3"/>
        <v>986.5588058455528</v>
      </c>
      <c r="N22" s="41" t="s">
        <v>18</v>
      </c>
      <c r="O22" s="27"/>
      <c r="Q22" s="27"/>
      <c r="R22" s="27"/>
    </row>
    <row r="23" spans="2:20" x14ac:dyDescent="0.25">
      <c r="B23" s="36" t="s">
        <v>23</v>
      </c>
      <c r="C23" s="37">
        <v>1555.5210000000002</v>
      </c>
      <c r="D23" s="38">
        <v>496.96</v>
      </c>
      <c r="E23" s="39">
        <v>350.73500000000001</v>
      </c>
      <c r="F23" s="39">
        <v>0</v>
      </c>
      <c r="G23" s="37">
        <v>831.77599999999995</v>
      </c>
      <c r="H23" s="38">
        <v>199.922</v>
      </c>
      <c r="I23" s="39">
        <v>1120.607</v>
      </c>
      <c r="J23" s="39">
        <v>336.85700000000003</v>
      </c>
      <c r="K23" s="56">
        <f>+((I23*100/G23)-100)</f>
        <v>34.724613357442394</v>
      </c>
      <c r="L23" s="40">
        <f t="shared" si="2"/>
        <v>68.494212742969779</v>
      </c>
      <c r="M23" s="41">
        <f t="shared" si="3"/>
        <v>-27.959378240473782</v>
      </c>
      <c r="N23" s="41">
        <f t="shared" si="3"/>
        <v>-32.216476175144862</v>
      </c>
      <c r="O23" s="27"/>
      <c r="Q23" s="27"/>
      <c r="R23" s="27"/>
    </row>
    <row r="24" spans="2:20" x14ac:dyDescent="0.25">
      <c r="B24" s="36" t="s">
        <v>24</v>
      </c>
      <c r="C24" s="37">
        <v>2828.2950000000001</v>
      </c>
      <c r="D24" s="38">
        <v>515.64599999999996</v>
      </c>
      <c r="E24" s="39">
        <v>1949.251</v>
      </c>
      <c r="F24" s="39">
        <v>498.88900000000001</v>
      </c>
      <c r="G24" s="37">
        <v>2682.2870000000003</v>
      </c>
      <c r="H24" s="38">
        <v>659.39100000000008</v>
      </c>
      <c r="I24" s="39">
        <v>1447.319</v>
      </c>
      <c r="J24" s="39">
        <v>1061.1399999999999</v>
      </c>
      <c r="K24" s="56">
        <f t="shared" si="2"/>
        <v>-46.041605540346737</v>
      </c>
      <c r="L24" s="40">
        <f t="shared" si="2"/>
        <v>60.927279868848643</v>
      </c>
      <c r="M24" s="41">
        <f t="shared" si="3"/>
        <v>-48.827155583134015</v>
      </c>
      <c r="N24" s="41">
        <f t="shared" si="3"/>
        <v>105.78846728181736</v>
      </c>
      <c r="O24" s="27"/>
      <c r="Q24" s="27"/>
      <c r="R24" s="27"/>
    </row>
    <row r="25" spans="2:20" x14ac:dyDescent="0.25">
      <c r="B25" s="36" t="s">
        <v>25</v>
      </c>
      <c r="C25" s="37">
        <v>6087.7349999999997</v>
      </c>
      <c r="D25" s="38">
        <v>6976.3789999999999</v>
      </c>
      <c r="E25" s="39">
        <v>0</v>
      </c>
      <c r="F25" s="39">
        <v>160.66</v>
      </c>
      <c r="G25" s="37">
        <v>40.649000000000001</v>
      </c>
      <c r="H25" s="38">
        <v>78.400000000000006</v>
      </c>
      <c r="I25" s="39">
        <v>63.975999999999999</v>
      </c>
      <c r="J25" s="39">
        <v>472.67599999999999</v>
      </c>
      <c r="K25" s="56">
        <f t="shared" si="2"/>
        <v>57.386405569632728</v>
      </c>
      <c r="L25" s="40">
        <f t="shared" si="2"/>
        <v>502.90306122448976</v>
      </c>
      <c r="M25" s="41">
        <f t="shared" si="3"/>
        <v>-98.949100116874334</v>
      </c>
      <c r="N25" s="41">
        <f t="shared" si="3"/>
        <v>-93.224622687500201</v>
      </c>
      <c r="O25" s="27"/>
      <c r="Q25" s="27"/>
      <c r="R25" s="27"/>
    </row>
    <row r="26" spans="2:20" x14ac:dyDescent="0.25">
      <c r="B26" s="48" t="s">
        <v>26</v>
      </c>
      <c r="C26" s="30">
        <v>754.07500000000005</v>
      </c>
      <c r="D26" s="31">
        <v>82.227000000000004</v>
      </c>
      <c r="E26" s="32">
        <v>605.54600000000005</v>
      </c>
      <c r="F26" s="32">
        <v>27.94</v>
      </c>
      <c r="G26" s="30">
        <v>1295.5809999999999</v>
      </c>
      <c r="H26" s="31">
        <v>0</v>
      </c>
      <c r="I26" s="32">
        <v>863.78</v>
      </c>
      <c r="J26" s="32">
        <v>26.9</v>
      </c>
      <c r="K26" s="57">
        <f t="shared" si="2"/>
        <v>-33.328753663414318</v>
      </c>
      <c r="L26" s="33" t="s">
        <v>18</v>
      </c>
      <c r="M26" s="34">
        <f t="shared" si="3"/>
        <v>14.548287637171356</v>
      </c>
      <c r="N26" s="34">
        <f t="shared" si="3"/>
        <v>-67.285684750750974</v>
      </c>
      <c r="O26" s="27"/>
      <c r="Q26" s="27"/>
      <c r="R26" s="27"/>
    </row>
    <row r="27" spans="2:20" x14ac:dyDescent="0.25">
      <c r="B27" s="36" t="s">
        <v>27</v>
      </c>
      <c r="C27" s="37">
        <v>5320.1630000000005</v>
      </c>
      <c r="D27" s="38">
        <v>248.32</v>
      </c>
      <c r="E27" s="39">
        <v>17851.895</v>
      </c>
      <c r="F27" s="39">
        <v>882.65700000000004</v>
      </c>
      <c r="G27" s="37">
        <v>21198.830999999998</v>
      </c>
      <c r="H27" s="38">
        <v>1392.5139999999999</v>
      </c>
      <c r="I27" s="39">
        <v>10997.834000000001</v>
      </c>
      <c r="J27" s="39">
        <v>1401.08</v>
      </c>
      <c r="K27" s="56">
        <f t="shared" si="2"/>
        <v>-48.120563817882214</v>
      </c>
      <c r="L27" s="40">
        <f t="shared" si="2"/>
        <v>0.61514641863566055</v>
      </c>
      <c r="M27" s="41">
        <f t="shared" si="3"/>
        <v>106.71986929723769</v>
      </c>
      <c r="N27" s="41">
        <f t="shared" si="3"/>
        <v>464.22358247422687</v>
      </c>
      <c r="O27" s="27"/>
      <c r="Q27" s="27"/>
      <c r="R27" s="27"/>
    </row>
    <row r="28" spans="2:20" x14ac:dyDescent="0.25">
      <c r="B28" s="36" t="s">
        <v>28</v>
      </c>
      <c r="C28" s="37">
        <v>5674.5309999999999</v>
      </c>
      <c r="D28" s="38">
        <v>5251.47</v>
      </c>
      <c r="E28" s="39">
        <v>6742.1189999999997</v>
      </c>
      <c r="F28" s="39">
        <v>9144.3060000000005</v>
      </c>
      <c r="G28" s="37">
        <v>7115.4530000000004</v>
      </c>
      <c r="H28" s="38">
        <v>1396.174</v>
      </c>
      <c r="I28" s="39">
        <v>7256.2919999999995</v>
      </c>
      <c r="J28" s="39">
        <v>2546.9839999999999</v>
      </c>
      <c r="K28" s="56">
        <f t="shared" si="2"/>
        <v>1.9793398958576347</v>
      </c>
      <c r="L28" s="40">
        <f t="shared" si="2"/>
        <v>82.425972693947898</v>
      </c>
      <c r="M28" s="41">
        <f t="shared" si="3"/>
        <v>27.874744185907161</v>
      </c>
      <c r="N28" s="41">
        <f t="shared" si="3"/>
        <v>-51.499599159854291</v>
      </c>
      <c r="O28" s="27"/>
      <c r="Q28" s="27"/>
      <c r="R28" s="27"/>
    </row>
    <row r="29" spans="2:20" x14ac:dyDescent="0.25">
      <c r="B29" s="36" t="s">
        <v>29</v>
      </c>
      <c r="C29" s="37">
        <v>0</v>
      </c>
      <c r="D29" s="38">
        <v>7.6</v>
      </c>
      <c r="E29" s="39">
        <v>0</v>
      </c>
      <c r="F29" s="39">
        <v>0</v>
      </c>
      <c r="G29" s="37">
        <v>0</v>
      </c>
      <c r="H29" s="38">
        <v>0</v>
      </c>
      <c r="I29" s="39">
        <v>1</v>
      </c>
      <c r="J29" s="39">
        <v>9.6</v>
      </c>
      <c r="K29" s="56" t="s">
        <v>18</v>
      </c>
      <c r="L29" s="40" t="s">
        <v>18</v>
      </c>
      <c r="M29" s="41" t="s">
        <v>18</v>
      </c>
      <c r="N29" s="41">
        <f t="shared" si="3"/>
        <v>26.31578947368422</v>
      </c>
      <c r="O29" s="27"/>
      <c r="Q29" s="27"/>
      <c r="R29" s="27"/>
    </row>
    <row r="30" spans="2:20" x14ac:dyDescent="0.25">
      <c r="B30" s="58" t="s">
        <v>30</v>
      </c>
      <c r="C30" s="59">
        <v>116746.42199999999</v>
      </c>
      <c r="D30" s="60">
        <v>74006.813000000009</v>
      </c>
      <c r="E30" s="60">
        <v>124285.977</v>
      </c>
      <c r="F30" s="60">
        <v>33511.415000000008</v>
      </c>
      <c r="G30" s="60">
        <v>139329.40000000002</v>
      </c>
      <c r="H30" s="60">
        <v>25452.989999999998</v>
      </c>
      <c r="I30" s="60">
        <v>101539.144</v>
      </c>
      <c r="J30" s="60">
        <v>51436.248</v>
      </c>
      <c r="K30" s="60">
        <f>+((I30*100/G30)-100)</f>
        <v>-27.122958973482994</v>
      </c>
      <c r="L30" s="60">
        <f>+((J30*100/H30)-100)</f>
        <v>102.08332302020312</v>
      </c>
      <c r="M30" s="60">
        <f>+((I30*100/C30)-100)</f>
        <v>-13.025904982338545</v>
      </c>
      <c r="N30" s="61">
        <f>+((J30*100/D30)-100)</f>
        <v>-30.497955640921887</v>
      </c>
    </row>
    <row r="31" spans="2:20" x14ac:dyDescent="0.25">
      <c r="B31" s="21"/>
      <c r="C31" s="24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2:20" x14ac:dyDescent="0.25">
      <c r="B32" s="63" t="s">
        <v>31</v>
      </c>
      <c r="C32" s="64"/>
      <c r="D32" s="64"/>
      <c r="E32" s="64"/>
      <c r="F32" s="64"/>
      <c r="G32" s="64"/>
      <c r="H32" s="64"/>
      <c r="I32" s="64"/>
      <c r="J32" s="64"/>
      <c r="K32" s="63"/>
      <c r="L32" s="65"/>
      <c r="M32" s="65"/>
      <c r="N32" s="65"/>
    </row>
    <row r="33" spans="2:14" ht="15" customHeight="1" x14ac:dyDescent="0.25">
      <c r="B33" s="66" t="s">
        <v>32</v>
      </c>
      <c r="C33" s="66"/>
      <c r="D33" s="66"/>
      <c r="E33" s="66"/>
      <c r="F33" s="66"/>
      <c r="G33" s="67"/>
      <c r="H33" s="67"/>
      <c r="I33" s="67"/>
      <c r="J33" s="67"/>
      <c r="K33" s="68"/>
      <c r="L33" s="27"/>
      <c r="M33" s="27"/>
      <c r="N33" s="27"/>
    </row>
    <row r="34" spans="2:14" x14ac:dyDescent="0.25">
      <c r="B34" s="66" t="s">
        <v>33</v>
      </c>
      <c r="C34" s="66"/>
      <c r="D34" s="66"/>
      <c r="E34" s="66"/>
      <c r="F34" s="66"/>
      <c r="G34" s="69"/>
      <c r="H34" s="68"/>
      <c r="I34" s="68"/>
      <c r="J34" s="68"/>
      <c r="K34" s="70"/>
      <c r="L34" s="27"/>
      <c r="M34" s="27"/>
      <c r="N34" s="27"/>
    </row>
    <row r="35" spans="2:14" ht="15" customHeight="1" x14ac:dyDescent="0.25">
      <c r="B35" s="71" t="s">
        <v>34</v>
      </c>
      <c r="C35" s="72"/>
      <c r="D35" s="72"/>
      <c r="E35" s="72"/>
      <c r="F35" s="72"/>
      <c r="G35" s="72"/>
      <c r="H35" s="72"/>
      <c r="I35" s="72"/>
      <c r="J35" s="72"/>
      <c r="K35" s="73"/>
      <c r="M35" s="65"/>
      <c r="N35" s="65"/>
    </row>
    <row r="36" spans="2:14" x14ac:dyDescent="0.25">
      <c r="C36" s="27"/>
      <c r="D36" s="27"/>
      <c r="K36" s="74" t="s">
        <v>35</v>
      </c>
      <c r="L36" s="74"/>
      <c r="M36" s="74"/>
      <c r="N36" s="74"/>
    </row>
    <row r="37" spans="2:14" x14ac:dyDescent="0.25">
      <c r="I37" s="75" t="s">
        <v>36</v>
      </c>
      <c r="J37" s="75"/>
      <c r="K37" s="75"/>
      <c r="L37" s="75"/>
      <c r="M37" s="75"/>
      <c r="N37" s="75"/>
    </row>
  </sheetData>
  <mergeCells count="26">
    <mergeCell ref="L6:L7"/>
    <mergeCell ref="M6:M7"/>
    <mergeCell ref="N6:N7"/>
    <mergeCell ref="B35:K35"/>
    <mergeCell ref="K36:N36"/>
    <mergeCell ref="I37:N37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39_41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2025-10-15T09:33:11Z</dcterms:created>
  <dcterms:modified xsi:type="dcterms:W3CDTF">2025-10-15T09:34:25Z</dcterms:modified>
</cp:coreProperties>
</file>