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13_ncr:1_{CF2EE127-C541-49E9-9A6A-059BB81CFFF5}" xr6:coauthVersionLast="47" xr6:coauthVersionMax="47" xr10:uidLastSave="{00000000-0000-0000-0000-000000000000}"/>
  <bookViews>
    <workbookView xWindow="-120" yWindow="-120" windowWidth="29040" windowHeight="17640" xr2:uid="{FC4F3D7C-E971-47E5-A44D-90A8F0833902}"/>
  </bookViews>
  <sheets>
    <sheet name="36_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L24" i="1"/>
  <c r="N23" i="1"/>
  <c r="M23" i="1"/>
  <c r="L23" i="1"/>
  <c r="K23" i="1"/>
  <c r="M22" i="1"/>
  <c r="K22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M16" i="1"/>
  <c r="L16" i="1"/>
  <c r="K16" i="1"/>
  <c r="M15" i="1"/>
  <c r="K15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<sst xmlns="http://schemas.openxmlformats.org/spreadsheetml/2006/main" count="60" uniqueCount="35">
  <si>
    <t xml:space="preserve">Grūdų  ir aliejinių augalų sėklų  supirkimo kiekių suvestinė ataskaita (2025 m. 36 – 38  sav.) pagal GS-1*, t </t>
  </si>
  <si>
    <t xml:space="preserve">                      Data
Grūdai</t>
  </si>
  <si>
    <t>Pokytis, %</t>
  </si>
  <si>
    <t>38 sav.  (09 16– 22)</t>
  </si>
  <si>
    <t>36  sav.  (09 01– 07)</t>
  </si>
  <si>
    <t>37  sav.  (09 08– 14)</t>
  </si>
  <si>
    <t>38  sav.  (09 15– 21)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</si>
  <si>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</si>
  <si>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</si>
  <si>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</si>
  <si>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</si>
  <si>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</si>
  <si>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</si>
  <si>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</si>
  <si>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</si>
  <si>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</si>
  <si>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</si>
  <si>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</si>
  <si>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</si>
  <si>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</si>
  <si>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</si>
  <si>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</si>
  <si>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</si>
  <si>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</si>
  <si>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</si>
  <si>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</si>
  <si>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</si>
  <si>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</si>
  <si>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</si>
  <si>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</si>
  <si>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2025 m. 38 savaitę su 37 savaite</t>
  </si>
  <si>
    <t>*** lyginant 2025 m. 38 savaitę su 2024 m. 38 savaite</t>
  </si>
  <si>
    <t>Pastaba: grūdų bei aliejinių augalų sėklų 36 ir 37 savaičių supirkimo kiekiai patikslinti  2025-09-25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</si>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</sst>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34298E2C-B6DD-4C6F-B253-A3F62D0BD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02BBDC21-698E-4E20-A2EE-E89AC6BF1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1226B40-70BA-480C-A574-55388A707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BF534B8C-3A34-4150-B965-580626AFC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81A2A427-0724-41B5-B6F4-C9FC346F1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D0054AC6-FC80-4E44-ADCD-FC925206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70F03677-D322-43C7-9C2E-43ED57472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BC79F725-D74D-43FC-9461-69DCA5F37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15B5467F-DE07-4D1A-9C89-2D8AB144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5FD3EACC-1BF0-4FF8-AA20-95BC11B2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A1A3D698-49A6-4DF4-8257-2EBB4B3B4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E2942590-7745-4C41-8CC7-7334D4231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33E8A29E-9C6B-458F-8A5F-79BF30A0C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BBF371ED-842C-4565-A31D-3A2DDC06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CDAD46AB-FC11-45AF-B889-FC6526DD6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E2DECF2D-A939-4B9A-99F9-C194FB140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5ECB0176-3C69-49B0-90BD-8D2B58D7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F094270A-0D59-496D-97E0-EBEE1FE41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AD00F258-F28B-42ED-A527-CFEA3B918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0DDE22BD-BD44-4887-9948-35401B6BC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A91F0D5A-6460-4FD2-8DC7-078B07767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EB53A27F-B0B8-4EBA-8925-1DD3AC5CA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0205CF5C-F9E6-44D2-835C-F0F5DAE6F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5748D1B6-A011-4399-BDAD-6057A8678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74C033FE-2193-4B15-9DCB-CB2A3A3F0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87CE4328-4A56-4162-8A1D-3E91C284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1F170B44-595B-4F22-8AC2-54F339B3D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D9917B51-F1C1-40D7-AFEF-6FCE8207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BB253C2B-D204-4BA5-8056-6EE35CC6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4CCEC96A-2327-4ED4-AF72-0FDC6F249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A5EE7BDC-F020-4452-9A09-43B1B6C15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6E3FEBC0-1614-4E1B-B4FD-D82E03FD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B6D1B610-6DB9-4BF8-87E3-3D337DC9C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4392EC99-32F4-48CB-93F0-2D582662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9E4C2745-62AA-4F65-8FD9-8AFA6B434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FB9D0B7A-10D5-421D-B39C-C3DCBCB22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8E6BA577-6F77-409A-9311-BCC753FC7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AA474376-EC0D-44A6-A430-CA224D914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80824AD6-AA55-4A49-BF3F-5929409D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709FE8CF-E20B-45F2-88A2-E9B18CA7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263E0D07-4907-4D36-9D65-09D904C41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B378EDEC-A513-4F0B-827B-F57CBFFF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E75C2D0A-AD5D-4C08-A42F-DE12543BB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475EBC5C-AEAE-4EE9-8413-C286B226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B0DE1CEB-8E84-4B1C-9BB4-7D931BA43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8AB054A6-5AE3-42DD-918B-F754C3BCC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3199BFE-5402-4222-8F97-F248EC46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92965AB2-DA77-426A-A4F1-805989A06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A1D8673-39D7-4C2A-B735-D118F4E8D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82216209-2E66-4B31-B5A7-9F8C1FFB7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754CBD65-76EC-430F-A0B2-39A0021EB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9064EE60-B47F-413B-9963-E2F09CB9C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E25C02C8-6D54-4F19-9DF0-BCC96196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34E2D547-478F-49D9-A19D-F578BD5C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7165DD99-E692-4FC4-8BF3-8A4DD676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BB57DBDE-F4D9-4CE2-A76C-FAF10D6CA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0818E98F-8B0A-401C-B501-1732A0D8F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ADE96528-BF56-4852-BE47-88D96815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FD821BA8-17C3-439B-A9F4-39F0B6B30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F776D8D7-7619-46B6-AA9D-D61792E38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0A29B9E8-4EAB-45F0-B2A6-88D557B8F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1F1A4E40-1A6F-4369-B3C2-0E1C77077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B17DFDEE-3F9B-4643-BD81-A06E8414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87D1130B-660E-4F5E-88C7-1BFE2BB8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CC42BBDD-0EC4-4E20-977E-E7106FFC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CC86C5F3-7BE1-455B-B695-CAE7F137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841F3C27-A39D-4A3D-866B-B78003ED9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BD3C8F08-B184-4A6F-BE11-6D9F4CE7B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E76ECA3A-73EA-4C88-A9FC-E56EA29CC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DE0EBF7B-C43D-4E33-9B9D-206261C2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8E5B5390-32E2-4583-B518-6E61667AC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492AB1E9-68CA-4059-BF8D-C966C89F2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BDC23DC9-4889-4FA1-ACC4-0E6E9CDC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496F2242-D9BF-47E9-BA32-CD806AFBD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5913C39B-C8A7-4086-86DC-0184F1FD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B9BBD67F-A2BB-4D58-A4B4-49300AA8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EEDE06A5-2A30-4686-91A7-1405F2E6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279FC205-81B3-4D47-BB59-65675EF2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0A90B695-4F83-4762-9643-D5D802533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70A8FCB7-7F05-4128-A2F8-7C16BB4C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EA3D2952-445F-44B9-B744-73CA895E5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F2D678C4-B841-45F0-8FD6-6A20ED364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29624CDD-C1F2-4863-B554-0D954215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671F07A6-A8EF-4316-986C-2E347AE02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162A589A-9708-4D8C-ACF2-6B366007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45D87B87-287D-4687-BE87-E63A7643C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9649549E-5BA3-49D0-B3FE-04DE9468F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5A1080D5-E2A6-4BC1-BF40-249676742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2E69FB6F-8CDC-4C89-998D-F0A6553BF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74992B5C-203C-42EE-9BD2-499F825C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DB12B38-312C-44C9-946D-9A289EB9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52214A4D-05E4-4254-964A-30B3DA266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58D14B8D-0C21-4B88-A1F3-C91CE0FB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041AF47B-1E00-42A6-8660-B2A9DAB32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6583FA60-DD27-4CB6-82ED-85B1246E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3C9768C2-75C7-4607-BA88-2E9EDED7A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92DF13AA-1EDA-4304-93E8-FFB1387AF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21C9D7FD-CBEC-4FEC-A343-0816F8D7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CD9D1056-5101-4196-81A4-E508C0D10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FB8DFA93-46B8-429B-B02C-1D8A2F35F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C1F6BFAA-F306-4B0A-AAC8-D0CD7F7EF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1E20BC68-D55A-456D-B6AC-3D290510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E1257D2C-0C7D-4D6C-BAE2-B73D90CA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AE1082BD-A8F2-4992-9F7B-3380DA40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09835CD7-E85E-4F34-8524-F329489A6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DFECE4C2-F2D6-4049-99A8-C07FCB6D6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B0816202-9799-4B30-8AE4-A6BD508DB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DAB6FA28-3234-4AFB-A204-675E0359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166F466D-F12E-4A78-9839-5876CF3B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7ADB7ABA-51D2-4BD1-836C-C6F5A76E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AECF7E73-8382-4BFB-9C82-2B47C7485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D29C3F64-3EB4-4E4C-AD4F-3C0AAE3BA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DFF4AE1F-F319-4442-A702-01F7DC6F6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07350F64-C40D-424F-89C2-4339A7DC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033F9DF7-BBF2-49B4-B038-13CB24FD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D0FAF10E-66F8-43AA-9CCB-D9B73ABE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A7B5C0FF-24E2-40DE-B8BA-B8055FA8E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EED97AE5-3656-4930-B9B9-F767F524B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A275110C-9DE0-464C-B586-FF99AFCF1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A303E712-5C03-4685-9330-FA78CD4E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4A9B0BE8-DEBC-4E75-A1EB-4D294CC32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5752EA3E-3E95-4736-98E1-409FC730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8781D944-C028-4476-BCE2-94F7DC4D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D551F324-86E8-457C-A757-3AA1DBC42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C4B9DAF1-187B-46B4-9FFA-A6240C3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FA11FF65-54A9-4758-A2AE-7E4E5AE8D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161B6FA2-8444-4C53-AA94-2F5E2B86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88815005-3279-4658-926E-709D5885E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0A748F6F-6354-4B7B-AF9C-52ACE2C5D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49442BAE-7B0A-4F0B-B4FE-9A7060D4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0BC28DAC-DD25-4162-A9D0-699BEB07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48E59F8A-5ADC-4635-91A9-6B1098DA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74895CE0-1F2F-40B9-B03D-791E1A5A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DEF64E95-295E-4C9D-914B-B70B74CA7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DDB575D3-F5F0-4E48-9DB1-BC4B3E33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4B01E76F-E54A-4E5D-B27D-D6EFA53C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23041427-B3E7-4EBF-A452-1F84DBA5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9ADDDACD-2A04-482E-A563-0EC5B95AE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F013DB99-CB4C-462D-BED3-C3A84D53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27A43853-8B86-4D26-A7BF-84A46EF0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37367E2A-3635-4640-9E26-75A6F76C0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FD7D32D3-25C9-49B4-88EF-BBFD025F6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8ADDE5BF-22F0-4267-90E9-56CC505CD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B6F0F744-B07E-4A4B-AF5D-271E31152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23D32EA6-D40E-470D-A3B4-BBC7B8473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C4E6B69F-A170-4823-8D0F-B09BED72F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2D1DB070-0584-4B2A-8D5C-3A459212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0334C28B-6150-4DAB-ADFF-5AFFEB581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A2A2D288-FE7D-4E1E-82AF-88B68C9B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72A42AA9-1A2C-484E-8CBA-FFEBBE27F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A46DDD81-4841-4DF3-95F2-B86CD7FC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46BAB737-5A52-49D3-8737-5D33777D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D10867E0-AE15-483F-A458-47CFB7A2F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87E42B45-EDC5-4093-B580-6A39029FF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6B6C40A6-352C-4208-931C-CA1B85E4C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B539E51F-FD2D-4998-8D3D-65204821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5DFFC1F9-30F1-4DCE-A966-D4BF078D4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97DE9DAD-CD58-485E-AB51-2EC3FF725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3B5848C2-8396-458B-99DA-73332E1A1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C5EE829A-9FAB-4AD3-BBFA-C6373CDA3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C3C8ECC4-D254-4A48-9580-4689D3383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6832D9FF-9EE1-4D65-B671-DAB01E442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51F49D6C-58D5-44FC-8DD8-E4EDF174C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8E9F30E5-96EE-4F46-8C6C-459E6708C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2CC79961-FC41-4341-AA0E-4C4CCC638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FA32796E-604C-406C-9699-0B40B0A67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807352FB-DB4F-48A0-93F7-48E90FF5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4083F1E6-8E62-41A5-B373-47CDD6AF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E7A23D74-A60B-46C4-9DBA-766DB87C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858381CD-37CD-4B86-941A-AB51A9CEB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D7CAD510-7663-4BB2-8064-D4F7FBA7A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49F00020-138E-4AB4-AA06-139DF91B6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F4114926-0FEC-4659-8675-32A36F520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BE870408-AC5F-49BA-9E3D-E32F3D81A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59A83D5F-F0C8-4531-8422-6F18C8022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CECC63C0-50ED-441F-9F8C-54743610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BB9E3B53-BB4A-4A02-A586-B6E2612A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C629D2F-4DA8-4FCE-925D-B9F9BA070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5396D993-3FFF-43F2-BBDD-E66605DB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4DD8AB4D-9F76-44D1-BE4C-0E8875C6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2906CBF5-B6EA-431F-80E7-AD31CC24E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1E44842D-0852-4F5D-B045-4CF0AAF4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1C39171E-7845-41F7-810B-C8D18D7A9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709BAED-FC09-43C1-93E8-0B548A7E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14515522-E353-4CD5-AAC2-87BF2CEB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9931547E-F443-454A-8146-0B9EA2D44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3FDC9D07-400B-4967-A3D0-A5518643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C7270346-9FFF-40F0-BC7C-37524DCF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D4EFC796-AA1A-43F5-812A-C379BF28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1AA620E7-87B6-4A96-AA0A-9C42E142B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883E56DB-1A88-40B6-B6EC-169427A1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8E4573E3-76D0-4E0B-A455-7E2B347AF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1CA99685-06B5-439F-A24F-3008824C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A3E3A338-F787-46A9-A413-CFDA8843A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04661B5E-3370-48E9-803F-E5E0F7F2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A0FA020A-361F-4C83-932D-39ECDC5D2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57418436-0C97-4287-960D-45D3DA428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8C35E355-A5BB-4DF7-A8B5-FEDD0F383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D215C615-C82B-4DCC-93AE-D153696E2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AF545B74-9D62-4F46-8B08-56CBCF54C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3F1FDBA0-7ACA-4BB3-913E-1815C66F5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001B3EE-24E5-47D3-860A-B95F1CE11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92974241-00EA-4928-ACF7-5D28635D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63F1A8A9-4146-4FEA-B1EB-1673DD11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1AEF55C0-D05C-48E9-85F0-FCA45BBEB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5B5ADF7B-A5BF-4A2C-A39C-F8E6127B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342B9A4D-FD8E-434F-B0CF-3039B02BE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0A75CAC9-48F0-4ACF-A401-A9991CD20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999B02FF-FC07-4176-A637-10D86F4B7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37B5C241-72DC-4FE7-ACAA-5F2A424B7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1ED8F70C-8CE1-4C8A-AF95-724B4B56D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A01ADAEE-1F03-4A4E-AB88-BBBDC68A1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53BD7E81-2169-4B11-AE1A-4332DE6C5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63FCEB1F-C4C1-452A-85AA-6B7E285A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8517A9B5-7B6B-4741-94EB-A92A7C15E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E9781574-42E2-49CA-9572-FE0D3AE6C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1BC46F25-DC0F-467D-8D77-C33E8FBC7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292B822C-AD55-4569-B950-2311F49F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2532BB08-F509-4DFB-87C8-417040701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99A54F38-193A-4BED-BFB0-0043A205C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FA3420B9-5209-4D6E-9C65-65A0FD46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7F87C5B0-DB83-4FCE-A105-5D24374F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44D38D9D-2960-4E5B-9B92-55FD5229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67ACF9B1-726D-4D73-9A91-A49C9092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C8E7FB03-A375-4C66-9DB2-5AEF1A9A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D8248BFC-CA5D-495F-90C2-AA7644D3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0352EB9A-B173-4084-8D7E-6B8DDA0B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618AA142-E487-483C-BDF3-FCDC1174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8F78A0B2-2D35-494F-BDD5-BC7D7322A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4142FD2D-2D8A-4471-89DB-08D9FCDF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B22262A8-6763-469F-AE48-12F6F314E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B8728695-18DB-4DA1-AB2A-7B8D993E1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1BDD5EFC-0335-4EAC-890A-145F7110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C4584C08-9C50-4DE1-842F-9BDB4820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17630E5F-6E69-40A9-815F-E61FA94B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527A45FF-75D1-43FE-8DE1-0339638FD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75C97A40-A735-40C2-A41E-A6168CFD0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18C8F070-F8AB-46C8-83E7-073CF4EF8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427603BA-2252-4F70-A532-4F46E39F8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67BA19C9-E88C-42BD-B105-CBE72B87D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6C913508-FE87-494E-B3FB-9370C4EF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C4AEF9D3-7587-44BA-8337-8FB13D207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BDB5E45D-8C5B-4DB1-8B27-5B3AB8561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93F37532-6744-4517-B8FA-60C761EAB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29744BF5-F517-4C31-B5CC-5A8D48B82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F2C80DD0-AFAC-485E-BB83-FFAB3E9B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2AC7D1DA-B726-43CB-8632-1D859DFB0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E8C12B36-5973-4D40-8F80-2D3BE999C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161F9844-DF2B-47F2-83CC-5F7B6023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0FDA1620-7363-4FA8-8157-3DAB1A47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7718487E-ED60-4149-8DB2-769263FF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8CD8CD5D-2915-49EF-B3CE-939FA0630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81B3447C-3380-473E-96DF-84A0B0AC7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5F021E17-6E6C-4990-ABE7-35CE8B24A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499E270C-1A1E-4CB8-806B-2A61E89C4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43437E7A-155B-4A63-936D-95A8A58B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C9B6ADD7-0DE7-4597-B332-91DCAB78A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EAF5A15E-97EF-46A7-A72E-3054AF5B3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99E61D8F-9246-4130-B6D6-A77C07C75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509E1C1F-2187-42DC-AD22-5F887D07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F495AB5B-9500-4E54-8CE5-4C3D6BC48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ECF330A3-D86A-43FD-8DC0-D3426CC4F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DEC8FA5B-A3BB-49A8-95A6-1987BDEB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DED0C1E1-0B91-49FA-A310-1EF145F57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08EECA6D-7D32-42C8-9DBF-30BBEA548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1DAA765B-2EB0-443C-B771-A67D58F2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D0F7B8A5-ACEF-470E-B285-BFDC6CA21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A5A74DA1-AABB-47DC-91B9-F4704896A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433B8B77-6A3C-4354-BE9F-B60DCF47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EB8FC629-E658-4086-ABB5-811F3CA9C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CAF3EE77-7445-411A-B17C-F027A8FBA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684D6D74-49F7-4718-9448-96FFBBA12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13814E06-676D-41EF-8FA8-AF898C75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3A115F04-809A-423F-9739-0C4A23B00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7F0AF079-7F59-4614-8518-02DDFDA8C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9EF6674F-012A-4E90-B102-C54D37DBF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83AF64E8-DF68-4E98-B90B-361EC7BB8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4DAD9661-6237-450B-9372-C54C9A1D8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0EF4DAB0-7049-4660-96AE-4DD10CC6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71B60734-CE7F-4F02-BABE-1F205917D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1B9FC6E8-8601-4694-9003-EA8CD0096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BC919371-7FBF-4654-9EC9-97B656D33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9702F496-9B89-40C9-B9E7-96D5CC5E3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BC8A064D-34A1-44EF-987D-C466A7B49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3368AC71-D397-47FD-87E9-CB3BEF478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16D8B52F-8B69-4562-B550-33743D49C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8694E570-D464-4A0B-94EF-B637AFBC3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CD1CC394-B65E-4BEC-9D00-7C0C9A59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E9BDB2A6-4FD1-4ECA-8734-5B0A6EA79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2698454D-3254-44FA-B9B9-9D3768C7B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A7623AAF-1DDF-4D40-B3A9-2FAB0D30C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330CD9F9-61BA-4779-B2CF-84B876AA3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69AAB35F-08C7-421F-B76A-40749D2F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E1139CDC-AA25-48CC-8DC2-92C7B70E9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61DD775D-9D25-4CA7-821E-6BB65DA5A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12DE7998-9E33-49A2-92C1-E4E8D7F94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F9BADD31-4FB2-41E3-BE9D-3043653BB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9EEEA7DB-80D3-4C05-8BDE-C3151516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3E82DC13-02B5-48F4-812B-A24406CF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3B54275F-B1EB-4472-84ED-7593F3556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A9161F1F-3348-41F0-84F0-002FA7D5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CB0126DA-E80D-4648-86EF-D99C41C8E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DC2DE86E-168E-43F8-8EBF-34F30819F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B21155E6-B81C-4EA6-B6E3-8BA1940D7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54F51088-7970-4FB7-B32F-9EEDE7DF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E5688CE4-4D6F-4D93-A6C3-5375D8A5A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B9C9F217-5014-4196-A683-E7AE3CE4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33E2D3C6-F1ED-417E-9047-24DD6182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928D8C2C-47EB-4FBB-A387-4D34260DB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ABE9DE18-34E7-47A3-8BA7-AA15A1FC2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3549D435-BDD2-4F98-901B-959E60DE4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7BCCA20B-FFC5-4309-A854-8BEAE646B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623051F3-2E1C-4E0C-B3DC-8F2565506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69B91EEE-11F8-41B4-81A5-0D48EC732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36A27533-35AF-4AA2-848E-270E17052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8E5460CE-CC2F-494B-A26F-3A28230C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99E50EB9-5001-49D8-9B2C-7ED53C0B4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ABE19C30-4DB9-4780-AB4F-1F61E1D38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829601EE-372A-4914-B8B1-2C4EADE8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AF5B72F2-C360-4399-9CFA-AD84E0BC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0A7C8787-6B03-4FA6-B164-A0E06544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66341112-11D1-461E-A7CA-55606659E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93D391D9-D303-4E97-A522-68B75A2D6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E3256C43-C478-4815-A391-E5AC081A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51AF41E2-1B43-4F2A-A59C-9A5A62569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DA122D3E-A80A-4BAF-9EDE-E0EE6A497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CD5BAA23-1037-4F30-B8F0-B0F6BFF6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B01BBD85-5C74-4196-B66A-BB426572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D339FF95-FCCF-41AE-9C46-1BAB065E9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9F53D772-6DA8-4AD7-81D0-89929856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8B872253-69CD-43BE-B718-D46F8E748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38F0FAC9-41E2-4541-ADDB-16FF7CC9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A90055F1-2DED-485F-982F-00908E24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5CEF88FD-E4B8-4454-9B6B-E2B84CF8E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E17BC11A-71CC-4FF8-8620-3444CCA55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3097CCF7-899C-4FD8-8C78-9CE7BFA1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BB0D5253-5050-438F-9F6D-F7040715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1390B51B-FA92-4779-8931-A0071124A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D0CDA7A3-D285-462E-8549-F4D2F8415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F5C34701-6B56-4120-85F7-5ACE62FFA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1E9D8B9D-F0A3-4015-BEFE-1B06C6DA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7BCCFEDC-21EE-4BF4-A11D-ECBF9928B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A7EB94C1-CC67-40EE-87B0-51907032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A182E0B9-A4EC-4E35-88B7-F28E1A216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5CB02A0A-CA1D-4FE7-BD06-7B55F8EE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6B935BC3-BB40-404C-B191-E4B174D4A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04D27669-EDCD-49B6-B5E7-50C24837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E1C805F4-E090-4A79-8DB4-968CD1BB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CE4CF0F4-2D21-4AA6-8F11-2401D22C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F149EF71-A185-4753-BDE3-B43F150B6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5A1BCE0-BE88-42DC-B608-6C2AE1FD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5580CBF9-47CA-4EC1-B535-38637C46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C754D291-682A-438A-8914-85879A575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8CF728B3-500F-4CDF-9FB1-67D14EAEC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B06BB83E-671B-4130-9852-EE28B82DF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C8E201C0-6B8A-4379-9D99-97DDF014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AB85FEC3-6228-4A5C-8BB7-D188B99C3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857A41F5-450B-4269-893C-EDDA09241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9BCE50A8-48D1-49CF-A449-C4C99CAC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5F602B58-D798-46B7-BCAE-C3FF3CCA3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E0B77BB2-FE27-4250-B672-CCFB737D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227BEAD8-7EF9-4311-9CAB-F6E73DFEF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EA8EF904-7446-4143-9EE4-8925A72B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AB3BCBE4-7CF2-4877-BA71-048D8E72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BE23577B-7D18-421A-BB23-E191A07FB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EDB05363-7B8D-44E0-8C11-006E3DA3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5ACBF08D-F3B2-443C-A4C2-F645C3853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4FD99138-EDCC-4328-A50E-5C1D5D15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48471D07-82F2-4D54-8084-CE4F4CD42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9EFBDECC-BACE-4B4E-8F10-D2A484AF9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E7355716-795A-4344-A6C8-4C674834B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A2317F84-063B-4E05-AF8F-41B20C4E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3AB881DF-51BC-42D8-9CFB-88D3227D1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6E755086-10CA-4E0D-8EC4-E44736F4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A3123AF4-9107-4219-AC9F-4B262031E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74EF1C50-07B1-4E31-A33E-B47DF139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5E2D22FD-DABC-4844-8FAE-C10233FA3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2F013F52-E7E2-49F4-B474-C3D5EF625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B43E833C-37B4-490C-ACE6-CEA8BA2F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EF93B2E5-6D42-453C-9FBF-53FECF49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AB0B7F7E-BFC3-456D-B2D3-A9AB853D2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1139A053-05A5-49F7-AE9E-84507BECD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1FC39D2F-C374-44AF-BB8D-984332C73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A86397D6-D044-4DF3-A611-2910C19AF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CB07A4AF-5C9E-4052-9B5F-48D92C21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4EF5A977-BA0B-42B9-BF88-799E74BA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8978D038-4428-4DC3-91D6-AC79E8243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BF79C5CB-7A61-434B-925B-46A989CEB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6FAFBCC9-4669-40E2-8A23-0536BC2B5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A0065991-97F1-4099-8F5F-94DBCE4F9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1CE5DC13-FA50-4D45-8F2A-60F16F00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43B213D8-0056-42C8-826B-8BE4FDD71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E8161EC-72A5-4370-96F3-290EEFCBB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D150994E-2F34-4B75-805A-D44E96D9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B7CED32A-110D-495D-AE3A-0323100C9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74B9FD25-AED0-4652-AB2A-71E0F188B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DDB852C6-3B2B-45A1-930F-C307202F7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8E7BB390-E656-49F2-BD67-21D5590E4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43BEF99B-E38B-449D-BD33-BCF76B1E3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502FEBA9-524E-45C1-A1CA-80E03EDC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0B503094-B6ED-4294-857E-693B17E9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64796934-ADB5-4E0C-8C10-9B75138D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EBAB80A7-61F4-404A-BB3E-2F2E56195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087E11B4-0F0A-49DD-9B63-1BB05073C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12102798-5105-429E-BC5F-3B5308BD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C1E7E5A2-BA74-482C-B8E5-3CC23F8AC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8AB0EC54-9B35-49D3-83F3-3B26474B3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E99424D5-953B-4F45-AE14-3A3F403E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B9E52EA4-16E3-43DE-8D54-5A1D81EE8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E9C0833F-E10B-4F9B-9A94-0194D219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53872BF-5FC5-4273-96B6-25E159BF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EBB3339F-12DE-4456-8DC1-1D4ECA731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C2B0413B-7501-4CB3-AF37-EF49EE01F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52A6E430-4070-459F-BF43-3EB52C548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AAB1EB8-3CD1-4649-B043-797CC657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50A6696E-1334-485F-A6CE-43F4918F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7DA97528-9ACD-40E3-86AB-8272A199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AEEF86DD-76E9-4785-9BC7-7499805E4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70843376-68C2-4C1B-9EB7-EB5F28D49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D1E2034F-F99D-4269-9891-021A82E8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ABDDC65C-97C5-405E-B625-17F006C7B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D54A9733-6897-4924-BCB9-AAFDA064F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97F33153-EF9D-4E4C-9F48-A878EC94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0D2B730B-7987-4CAF-8484-4E804E6B7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3CF11440-C7D3-493C-984C-CBC0846F4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ACE14263-19DB-4975-A316-3D5309C3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7474FCC4-4D25-471B-A067-6075E167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82A3C161-0944-44FA-88FA-01A425199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F4460EE4-E706-4B7B-88BF-31BE60504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91C17347-ED8A-481A-AF4B-8C9357B4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6601FE32-8CEB-465A-9A2F-7EA3B0884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A88C193A-C924-4550-AF1E-F4B309220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FAEBFC2-91F3-49D3-9065-220C37A7D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5C74F1B7-B310-4E0D-91D0-7C6A281F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C1335991-F596-4062-809F-09736D363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241A0045-87C0-472E-AB58-AAED0067A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50B49089-F54B-40D5-86CE-C09BA72C7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6CAA561E-F353-47D4-BB95-6A717789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B3D4F1D1-9725-419E-AE53-5B24CCA0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CFEF6E09-0EA9-41B4-90D3-04D02DAA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2E5007A4-E039-4455-A22E-8C7722F2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BBFF0211-5B22-42EC-A7FB-764F6EC6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3F883B9D-89DA-4142-8674-DD769985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FE440E5F-F579-441F-B40A-5EA0F360F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7BCA3CC6-C4CF-4CC2-AEF8-7DA61AEB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F1DCF695-2846-4C9C-B607-7103DCBD1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C9DC9D5F-8E6A-4ED1-8961-8701BEB65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C6E451EE-5824-4F36-B4EE-F33E24C0A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582250A7-372C-4F91-8599-358176716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92FBACCA-CA81-49ED-965D-4EC7C14A9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FFFAF466-D027-45CC-BD6E-5D2534DC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3764BBF5-C9CC-4BF7-8358-1E3B7038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655FDD95-4B42-4209-9FB7-E47BB62CE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8142176B-E5D7-4602-8530-747FA2BC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7DB30BC5-F90E-41DC-B8E7-8BA5758F0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0AA1F787-7FD8-4ADD-BECF-1BB2E414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79251EF1-CA39-4A90-9A7B-BABFB452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BF9DC32D-BF2F-4E98-8F66-2B834B60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570409B8-3C5D-44C5-B21F-9C4615286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E7F31FC6-39BE-465C-B46F-4BF0DE618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47B9D08C-078D-4D29-9907-CFF23D3C1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BD71F91E-5E17-4B5C-8AC6-ABC2CB60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2DC75A56-6BC6-4A5A-945E-06277BD08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C9331AA3-48D5-4F94-A581-785B7CA04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014D55FD-A498-4C71-9556-E77BDC79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20D7BB19-B939-4F65-B89A-94AFACAC6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FAD8E8F0-D907-4BE8-BA33-C307AE9E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A762F804-03FF-4212-96CD-AD265B27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564BBB85-F798-4F22-8444-5D4EBC587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109DAF5B-EC1B-405A-89A1-90E2E06DA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0381F224-81E2-4E85-84BD-43C1AF52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009CBF89-F847-4817-83F9-3F049597E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D01A4E0E-44F0-4E8A-A601-39B8B9553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57196C1D-EDCE-4DF6-B3F2-4DC62B3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D9117E1B-9D8A-4BFC-B4B6-63561BD7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9C2F7892-2F83-478C-B1DB-C51FADCC1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74AF846F-43C5-4A79-B9B3-F69A29881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80AD4BB2-07B9-43FD-8F21-769DED7E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D13D8045-2F32-4D49-95D8-C0C4C032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1D9A6E71-F2C2-4643-8D75-5BE0320E3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DE547D4C-C22D-413D-A669-DA5BAA3BA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7EFA1BED-36F0-40FF-8118-06D339403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1B3243A2-2047-4703-A137-68A9E4BA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39202D96-4913-45CB-8FDC-48B2BB640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4D52EBF0-3B41-46AF-9ACC-C4EBD07E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066C551D-75A1-4D3D-8CB8-DC32B947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60FF080D-EF95-4872-9B1A-BCEEDB5D5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CD72C7B5-EA70-4F9D-95BC-7CAD67EFF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EC5A46D4-C906-482D-BEC4-1D1168D0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9F12443E-9432-43D7-B6C1-E91FC083B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272DF4AD-AD6D-4339-98BE-E670831F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C619DC47-D23B-4BEF-A7CF-EA790071B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6BBA6DF1-178C-4506-AA11-52FCDD00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57283813-F39A-4126-BB39-A693877F0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63BB0E1D-668D-4FA7-A224-DB7592BE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2D52317C-3655-4403-9967-3B739D56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6316ABAA-A909-440C-9AAA-A3E76A62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DA764596-5B41-4A87-BBA0-5786812A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49EF46FB-79D9-496D-8213-33985FE74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367C39B6-A009-4304-B280-AA2BDB4D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CB3B23E5-3044-4AA1-9842-5C5E48BB0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9833834E-F94F-46DC-8076-5ABFAE972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FB5C7A56-5044-473D-95F8-F43C62C1C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756C470B-45D3-4C7B-9CB7-0BAE3C319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9F02B310-BAB9-4268-8E3E-E56E37BE7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97391DBA-9BAC-4366-B1CB-7974A98B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3F52116A-D8B9-4C76-8C6D-C3C92C01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A50444A6-D0EF-47C4-BFDE-D9F00CC41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46796CC0-4711-40FA-BACD-383E5CE2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833F95F2-6BA5-44A8-806C-304C68D5A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4B0CDCB9-B85D-4521-BAD6-A11AED9DA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7FFA152E-C4E5-4DB5-A645-51891F561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36E767FD-2A77-4698-BCF7-513F9E14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9D551E64-20D5-4ECE-86B6-A534DB3E2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D45355BC-2C3F-4A88-B3C5-876B16FC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739D5C65-E303-466B-87A4-4821B2978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EED0D1D5-4AC0-4D6E-B593-45E585B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0B31F0AC-7040-4C59-8332-B3596AEB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A35D8154-5490-4314-B806-B57E8E31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82574493-4824-44AA-BB86-35D6AEE9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CF6F6839-F82E-4020-A71D-05F5D2D1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7E2441A2-4356-4EAB-8108-80FA7CA4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D75E213B-B45E-4034-B46B-0B992C7C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91F7F836-0193-4DC2-8575-D94C0D5D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4A1FC028-2FA6-4BC9-BDB1-1ED0D139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2A93A135-A444-4D90-A3CD-27F15B51C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71890F65-431D-436B-9008-F61C4CF9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AC104A32-A530-457E-9420-D2A4ECEFB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27D8D2CC-D188-4AC2-8EDE-005A1D9DF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823F7129-012A-4A67-B556-FEA2CDF94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14A5B769-CE0C-43E2-94D7-3D8EF35E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C5E9786B-CEFF-4607-901C-9F074A145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18E7C07B-2C16-4119-A081-7F10BAEC4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BA7567A0-294D-4EE0-9E99-AC4E74755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F890D8D2-1C42-462B-99AE-697810576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026BA926-12E6-46E2-A34C-AC42BD91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11037F96-E792-49B3-8860-77FA070C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6E50B57C-330C-454E-92DA-9699F3451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FFC5A1BA-69B3-46F7-9AD2-D4CF4497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7A93239D-A9DF-46B5-9078-C2A9E078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9230EBDD-23D9-4BAD-B437-279D2C093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4EED826C-E2A1-445C-96E4-6481601AA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069BF540-B47B-4BFE-9335-942822759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66EBB16A-AEBF-461A-9D7C-7A3E7F354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8A08F3ED-E8A3-4F7C-8436-5A03693CC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A19FB8DD-D2F9-4DF6-A4B7-960DDEAA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AC3C6952-2049-4599-8501-0494812B9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D42F4B9D-0C0C-41F9-879A-CBB94692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DAE1FC43-8DD8-4364-BF7B-F58252F9C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F00A5EA3-3A08-422E-A686-D9368D29B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A1C39E2C-C1AB-41E1-8B60-5E9E849F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8B282EEC-0935-425B-9FD4-F2BDF27A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FCF303F3-FB5F-47B7-8D6F-CBA884A9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FCBEE8DC-B99B-4589-8D15-5E64C5837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145503A1-5694-47A5-912C-BF633C388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4D18389F-1B8F-4181-9F6A-8DE49194C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2467BC25-4AD3-4D97-97A8-33964CE9E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8D240E03-3518-4B36-A743-FB98B0922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B59A1D4A-4079-4847-8BD2-87AADB2F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9D3B98D3-ADCA-403F-9309-7518BCD63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6BFFEC75-F1A8-463E-BFFE-FEBDB748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2D1B1149-D0D6-40B8-8460-DAEB2A4C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E391370E-2D69-41AA-8487-66832521E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1AC2DF1A-9B1B-4374-BA5D-CEE6FD280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0B8503C0-861B-4627-9816-5BF488E2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244FDEDC-554C-4ED2-AE29-3AAA7364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0F57317B-056D-4F42-988F-D5CE6EA4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5170975D-FC78-4C5B-98CA-5D5EB064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5B047C8A-DEBB-42AA-AD5E-55F59922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1E12E595-93A6-4A9D-9FAE-5F8C3C0A8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3000-3405-4FAB-AC00-91B8DE31FF9B}">
  <dimension ref="B2:W35"/>
  <sheetViews>
    <sheetView showGridLines="0" showRowColHeaders="0" tabSelected="1" workbookViewId="0">
      <selection activeCell="AC45" sqref="AC45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2024</v>
      </c>
      <c r="D4" s="4"/>
      <c r="E4" s="3">
        <v>2025</v>
      </c>
      <c r="F4" s="5"/>
      <c r="G4" s="5"/>
      <c r="H4" s="5"/>
      <c r="I4" s="5"/>
      <c r="J4" s="6"/>
      <c r="K4" s="7" t="s">
        <v>2</v>
      </c>
      <c r="L4" s="8"/>
      <c r="M4" s="8"/>
      <c r="N4" s="8"/>
    </row>
    <row r="5" spans="2:23" ht="15" customHeight="1" x14ac:dyDescent="0.25">
      <c r="B5" s="2"/>
      <c r="C5" s="9" t="s">
        <v>3</v>
      </c>
      <c r="D5" s="10"/>
      <c r="E5" s="11" t="s">
        <v>4</v>
      </c>
      <c r="F5" s="12"/>
      <c r="G5" s="11" t="s">
        <v>5</v>
      </c>
      <c r="H5" s="12"/>
      <c r="I5" s="11" t="s">
        <v>6</v>
      </c>
      <c r="J5" s="12"/>
      <c r="K5" s="11" t="s">
        <v>7</v>
      </c>
      <c r="L5" s="12"/>
      <c r="M5" s="11" t="s">
        <v>8</v>
      </c>
      <c r="N5" s="13"/>
    </row>
    <row r="6" spans="2:23" ht="15" customHeight="1" x14ac:dyDescent="0.25">
      <c r="B6" s="2"/>
      <c r="C6" s="14" t="s">
        <v>9</v>
      </c>
      <c r="D6" s="14" t="s">
        <v>10</v>
      </c>
      <c r="E6" s="14" t="s">
        <v>9</v>
      </c>
      <c r="F6" s="14" t="s">
        <v>10</v>
      </c>
      <c r="G6" s="14" t="s">
        <v>9</v>
      </c>
      <c r="H6" s="14" t="s">
        <v>10</v>
      </c>
      <c r="I6" s="14" t="s">
        <v>9</v>
      </c>
      <c r="J6" s="14" t="s">
        <v>10</v>
      </c>
      <c r="K6" s="15" t="s">
        <v>9</v>
      </c>
      <c r="L6" s="15" t="s">
        <v>10</v>
      </c>
      <c r="M6" s="15" t="s">
        <v>9</v>
      </c>
      <c r="N6" s="16" t="s">
        <v>10</v>
      </c>
    </row>
    <row r="7" spans="2:23" ht="37.5" customHeight="1" x14ac:dyDescent="0.25">
      <c r="B7" s="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2:23" s="26" customFormat="1" x14ac:dyDescent="0.25">
      <c r="B8" s="19" t="s">
        <v>11</v>
      </c>
      <c r="C8" s="20">
        <v>61812.023999999998</v>
      </c>
      <c r="D8" s="21">
        <v>73182.846999999994</v>
      </c>
      <c r="E8" s="22">
        <v>165654.614</v>
      </c>
      <c r="F8" s="22">
        <v>14536.492999999999</v>
      </c>
      <c r="G8" s="20">
        <v>133341.6</v>
      </c>
      <c r="H8" s="21">
        <v>78257.41</v>
      </c>
      <c r="I8" s="22">
        <v>104586.686</v>
      </c>
      <c r="J8" s="22">
        <v>29536.453999999998</v>
      </c>
      <c r="K8" s="20">
        <f t="shared" ref="K8:L23" si="0">+((I8*100/G8)-100)</f>
        <v>-21.564848479394286</v>
      </c>
      <c r="L8" s="23">
        <f t="shared" si="0"/>
        <v>-62.257307007732564</v>
      </c>
      <c r="M8" s="22">
        <f t="shared" ref="M8:N13" si="1">+((I8*100/C8)-100)</f>
        <v>69.201199430065572</v>
      </c>
      <c r="N8" s="24">
        <f t="shared" si="1"/>
        <v>-59.640195468208553</v>
      </c>
      <c r="O8" s="25"/>
      <c r="P8" s="25"/>
      <c r="Q8" s="25"/>
      <c r="R8" s="25"/>
      <c r="S8" s="25"/>
      <c r="T8" s="25"/>
      <c r="U8" s="25"/>
      <c r="V8" s="25"/>
      <c r="W8" s="25"/>
    </row>
    <row r="9" spans="2:23" s="26" customFormat="1" x14ac:dyDescent="0.25">
      <c r="B9" s="27" t="s">
        <v>12</v>
      </c>
      <c r="C9" s="28">
        <v>2402.5839999999998</v>
      </c>
      <c r="D9" s="29">
        <v>838.72</v>
      </c>
      <c r="E9" s="30">
        <v>2959.0640000000003</v>
      </c>
      <c r="F9" s="30">
        <v>103.66</v>
      </c>
      <c r="G9" s="28">
        <v>3059.6659999999997</v>
      </c>
      <c r="H9" s="29">
        <v>1504.171</v>
      </c>
      <c r="I9" s="30">
        <v>3364.5969999999998</v>
      </c>
      <c r="J9" s="30">
        <v>188.96299999999999</v>
      </c>
      <c r="K9" s="28">
        <f>+((I9*100/G9)-100)</f>
        <v>9.9661531683523634</v>
      </c>
      <c r="L9" s="31">
        <f>+((J9*100/H9)-100)</f>
        <v>-87.437399072312928</v>
      </c>
      <c r="M9" s="30">
        <f>+((I9*100/C9)-100)</f>
        <v>40.0407644436157</v>
      </c>
      <c r="N9" s="32">
        <f>+((J9*100/D9)-100)</f>
        <v>-77.470073445249909</v>
      </c>
      <c r="O9" s="25"/>
      <c r="Q9" s="33"/>
      <c r="R9" s="33"/>
      <c r="S9" s="33"/>
    </row>
    <row r="10" spans="2:23" x14ac:dyDescent="0.25">
      <c r="B10" s="34" t="s">
        <v>13</v>
      </c>
      <c r="C10" s="35">
        <v>4114.723</v>
      </c>
      <c r="D10" s="36">
        <v>1961.673</v>
      </c>
      <c r="E10" s="37">
        <v>21934.167999999998</v>
      </c>
      <c r="F10" s="37">
        <v>1605.0060000000001</v>
      </c>
      <c r="G10" s="35">
        <v>21077.1</v>
      </c>
      <c r="H10" s="36">
        <v>2626.1849999999999</v>
      </c>
      <c r="I10" s="37">
        <v>20459.794000000002</v>
      </c>
      <c r="J10" s="37">
        <v>3089.2559999999999</v>
      </c>
      <c r="K10" s="35">
        <f>+((I10*100/G10)-100)</f>
        <v>-2.9287995027778777</v>
      </c>
      <c r="L10" s="38">
        <f t="shared" si="0"/>
        <v>17.63284003221402</v>
      </c>
      <c r="M10" s="37">
        <f t="shared" si="1"/>
        <v>397.23381136470186</v>
      </c>
      <c r="N10" s="39">
        <f t="shared" si="1"/>
        <v>57.480681030936324</v>
      </c>
      <c r="O10" s="25"/>
      <c r="P10" s="25"/>
      <c r="Q10" s="25"/>
      <c r="R10" s="25"/>
    </row>
    <row r="11" spans="2:23" x14ac:dyDescent="0.25">
      <c r="B11" s="34" t="s">
        <v>14</v>
      </c>
      <c r="C11" s="35">
        <v>37343.103999999999</v>
      </c>
      <c r="D11" s="36">
        <v>63532.52</v>
      </c>
      <c r="E11" s="37">
        <v>66270.771999999997</v>
      </c>
      <c r="F11" s="37">
        <v>10141.479000000001</v>
      </c>
      <c r="G11" s="35">
        <v>48039.478000000003</v>
      </c>
      <c r="H11" s="36">
        <v>54267.453999999998</v>
      </c>
      <c r="I11" s="37">
        <v>38127.487000000001</v>
      </c>
      <c r="J11" s="37">
        <v>21542.028000000002</v>
      </c>
      <c r="K11" s="35">
        <f t="shared" si="0"/>
        <v>-20.633011457784789</v>
      </c>
      <c r="L11" s="38">
        <f t="shared" si="0"/>
        <v>-60.303964140274566</v>
      </c>
      <c r="M11" s="37">
        <f t="shared" si="1"/>
        <v>2.1004761682371225</v>
      </c>
      <c r="N11" s="39">
        <f t="shared" si="1"/>
        <v>-66.09291115793927</v>
      </c>
      <c r="O11" s="25"/>
      <c r="Q11" s="25"/>
      <c r="R11" s="25"/>
    </row>
    <row r="12" spans="2:23" x14ac:dyDescent="0.25">
      <c r="B12" s="34" t="s">
        <v>15</v>
      </c>
      <c r="C12" s="35">
        <v>12903.474999999999</v>
      </c>
      <c r="D12" s="36">
        <v>5467.951</v>
      </c>
      <c r="E12" s="37">
        <v>22737.216</v>
      </c>
      <c r="F12" s="37">
        <v>568.673</v>
      </c>
      <c r="G12" s="35">
        <v>14513.333999999999</v>
      </c>
      <c r="H12" s="36">
        <v>16663.428</v>
      </c>
      <c r="I12" s="37">
        <v>15295.761999999999</v>
      </c>
      <c r="J12" s="37">
        <v>1388.0049999999999</v>
      </c>
      <c r="K12" s="35">
        <f t="shared" si="0"/>
        <v>5.3910975934268492</v>
      </c>
      <c r="L12" s="38">
        <f t="shared" si="0"/>
        <v>-91.670351382680678</v>
      </c>
      <c r="M12" s="37">
        <f t="shared" si="1"/>
        <v>18.539866198834048</v>
      </c>
      <c r="N12" s="39">
        <f t="shared" si="1"/>
        <v>-74.615628413641602</v>
      </c>
      <c r="O12" s="25"/>
      <c r="P12" s="25"/>
      <c r="Q12" s="25"/>
      <c r="R12" s="25"/>
    </row>
    <row r="13" spans="2:23" x14ac:dyDescent="0.25">
      <c r="B13" s="34" t="s">
        <v>16</v>
      </c>
      <c r="C13" s="35">
        <v>5048.1379999999999</v>
      </c>
      <c r="D13" s="36">
        <v>1381.9829999999999</v>
      </c>
      <c r="E13" s="37">
        <v>51753.394</v>
      </c>
      <c r="F13" s="37">
        <v>2117.6750000000002</v>
      </c>
      <c r="G13" s="35">
        <v>46652.021999999997</v>
      </c>
      <c r="H13" s="36">
        <v>3196.172</v>
      </c>
      <c r="I13" s="37">
        <v>27339.046000000002</v>
      </c>
      <c r="J13" s="37">
        <v>3328.2019999999998</v>
      </c>
      <c r="K13" s="35">
        <f t="shared" si="0"/>
        <v>-41.39793983634835</v>
      </c>
      <c r="L13" s="38">
        <f t="shared" si="0"/>
        <v>4.1308790640803892</v>
      </c>
      <c r="M13" s="37">
        <f t="shared" si="1"/>
        <v>441.56693022258901</v>
      </c>
      <c r="N13" s="39">
        <f t="shared" si="1"/>
        <v>140.82799860779761</v>
      </c>
      <c r="O13" s="25"/>
    </row>
    <row r="14" spans="2:23" s="26" customFormat="1" x14ac:dyDescent="0.25">
      <c r="B14" s="40" t="s">
        <v>17</v>
      </c>
      <c r="C14" s="41">
        <v>1232.9740000000002</v>
      </c>
      <c r="D14" s="42">
        <v>0</v>
      </c>
      <c r="E14" s="43">
        <v>1286.4880000000001</v>
      </c>
      <c r="F14" s="43">
        <v>626.327</v>
      </c>
      <c r="G14" s="41">
        <v>2007.6509999999998</v>
      </c>
      <c r="H14" s="42">
        <v>136.47900000000001</v>
      </c>
      <c r="I14" s="43">
        <v>805.47499999999991</v>
      </c>
      <c r="J14" s="44">
        <v>79.78</v>
      </c>
      <c r="K14" s="41">
        <f t="shared" si="0"/>
        <v>-59.879730092531027</v>
      </c>
      <c r="L14" s="45">
        <f t="shared" si="0"/>
        <v>-41.544120340858306</v>
      </c>
      <c r="M14" s="43">
        <f>+((I14*100/C14)-100)</f>
        <v>-34.672182868414112</v>
      </c>
      <c r="N14" s="46" t="s">
        <v>18</v>
      </c>
      <c r="O14" s="25"/>
      <c r="P14" s="33"/>
      <c r="Q14" s="33"/>
      <c r="R14" s="33"/>
      <c r="S14" s="33"/>
      <c r="T14" s="33"/>
    </row>
    <row r="15" spans="2:23" x14ac:dyDescent="0.25">
      <c r="B15" s="47" t="s">
        <v>13</v>
      </c>
      <c r="C15" s="28">
        <v>706.178</v>
      </c>
      <c r="D15" s="29">
        <v>0</v>
      </c>
      <c r="E15" s="30">
        <v>416.81600000000003</v>
      </c>
      <c r="F15" s="30">
        <v>0</v>
      </c>
      <c r="G15" s="28">
        <v>1138.778</v>
      </c>
      <c r="H15" s="29">
        <v>0</v>
      </c>
      <c r="I15" s="30">
        <v>567.05099999999993</v>
      </c>
      <c r="J15" s="30">
        <v>0</v>
      </c>
      <c r="K15" s="28">
        <f t="shared" si="0"/>
        <v>-50.205307794846767</v>
      </c>
      <c r="L15" s="31" t="s">
        <v>18</v>
      </c>
      <c r="M15" s="30">
        <f t="shared" ref="M15:N27" si="2">+((I15*100/C15)-100)</f>
        <v>-19.701406727482322</v>
      </c>
      <c r="N15" s="32" t="s">
        <v>18</v>
      </c>
      <c r="O15" s="25"/>
      <c r="Q15" s="25"/>
      <c r="R15" s="25"/>
    </row>
    <row r="16" spans="2:23" x14ac:dyDescent="0.25">
      <c r="B16" s="48" t="s">
        <v>14</v>
      </c>
      <c r="C16" s="49">
        <v>526.79600000000005</v>
      </c>
      <c r="D16" s="50">
        <v>0</v>
      </c>
      <c r="E16" s="51">
        <v>869.67200000000003</v>
      </c>
      <c r="F16" s="51">
        <v>626.327</v>
      </c>
      <c r="G16" s="49">
        <v>868.87299999999993</v>
      </c>
      <c r="H16" s="50">
        <v>136.47900000000001</v>
      </c>
      <c r="I16" s="51">
        <v>238.42400000000001</v>
      </c>
      <c r="J16" s="51">
        <v>79.78</v>
      </c>
      <c r="K16" s="49">
        <f t="shared" si="0"/>
        <v>-72.559395907111849</v>
      </c>
      <c r="L16" s="52">
        <f t="shared" si="0"/>
        <v>-41.544120340858306</v>
      </c>
      <c r="M16" s="51">
        <f t="shared" si="2"/>
        <v>-54.740734553793118</v>
      </c>
      <c r="N16" s="53" t="s">
        <v>18</v>
      </c>
      <c r="O16" s="25"/>
      <c r="Q16" s="25"/>
      <c r="R16" s="25"/>
    </row>
    <row r="17" spans="2:20" s="26" customFormat="1" x14ac:dyDescent="0.25">
      <c r="B17" s="19" t="s">
        <v>19</v>
      </c>
      <c r="C17" s="20">
        <v>12312.904</v>
      </c>
      <c r="D17" s="21">
        <v>1270.7360000000001</v>
      </c>
      <c r="E17" s="22">
        <v>7472.3010000000004</v>
      </c>
      <c r="F17" s="22">
        <v>7221.5730000000003</v>
      </c>
      <c r="G17" s="20">
        <v>6361.5550000000003</v>
      </c>
      <c r="H17" s="21">
        <v>2854.76</v>
      </c>
      <c r="I17" s="22">
        <v>6930.0739999999996</v>
      </c>
      <c r="J17" s="37">
        <v>6637.53</v>
      </c>
      <c r="K17" s="20">
        <f t="shared" si="0"/>
        <v>8.9367929696434061</v>
      </c>
      <c r="L17" s="23">
        <f t="shared" si="0"/>
        <v>132.50746122265969</v>
      </c>
      <c r="M17" s="22">
        <f t="shared" si="2"/>
        <v>-43.716981794059315</v>
      </c>
      <c r="N17" s="24">
        <f t="shared" si="2"/>
        <v>422.33744853376311</v>
      </c>
      <c r="O17" s="25"/>
      <c r="P17" s="33"/>
      <c r="Q17" s="33"/>
      <c r="R17" s="33"/>
      <c r="S17" s="33"/>
      <c r="T17" s="33"/>
    </row>
    <row r="18" spans="2:20" x14ac:dyDescent="0.25">
      <c r="B18" s="47" t="s">
        <v>13</v>
      </c>
      <c r="C18" s="28">
        <v>3592.288</v>
      </c>
      <c r="D18" s="29">
        <v>75</v>
      </c>
      <c r="E18" s="30">
        <v>363.05700000000002</v>
      </c>
      <c r="F18" s="30">
        <v>0</v>
      </c>
      <c r="G18" s="28">
        <v>889.63</v>
      </c>
      <c r="H18" s="29">
        <v>0</v>
      </c>
      <c r="I18" s="30">
        <v>279.36799999999999</v>
      </c>
      <c r="J18" s="30">
        <v>0</v>
      </c>
      <c r="K18" s="28">
        <f t="shared" si="0"/>
        <v>-68.597282016119067</v>
      </c>
      <c r="L18" s="31" t="s">
        <v>18</v>
      </c>
      <c r="M18" s="30">
        <f t="shared" si="2"/>
        <v>-92.223117968269804</v>
      </c>
      <c r="N18" s="32" t="s">
        <v>18</v>
      </c>
      <c r="O18" s="25"/>
      <c r="Q18" s="25"/>
      <c r="R18" s="25"/>
    </row>
    <row r="19" spans="2:20" x14ac:dyDescent="0.25">
      <c r="B19" s="34" t="s">
        <v>14</v>
      </c>
      <c r="C19" s="35">
        <v>3457.7950000000001</v>
      </c>
      <c r="D19" s="36">
        <v>903.08</v>
      </c>
      <c r="E19" s="37">
        <v>5718.39</v>
      </c>
      <c r="F19" s="37">
        <v>102.453</v>
      </c>
      <c r="G19" s="35">
        <v>4453.6059999999998</v>
      </c>
      <c r="H19" s="36">
        <v>716.34</v>
      </c>
      <c r="I19" s="37">
        <v>4750.3429999999998</v>
      </c>
      <c r="J19" s="37">
        <v>6352.17</v>
      </c>
      <c r="K19" s="35">
        <f t="shared" si="0"/>
        <v>6.6628480381964721</v>
      </c>
      <c r="L19" s="38">
        <f t="shared" si="0"/>
        <v>786.75349694279248</v>
      </c>
      <c r="M19" s="37">
        <f t="shared" si="2"/>
        <v>37.380700706664214</v>
      </c>
      <c r="N19" s="39">
        <f t="shared" si="2"/>
        <v>603.38951144970542</v>
      </c>
      <c r="O19" s="25"/>
      <c r="Q19" s="25"/>
      <c r="R19" s="25"/>
    </row>
    <row r="20" spans="2:20" x14ac:dyDescent="0.25">
      <c r="B20" s="48" t="s">
        <v>20</v>
      </c>
      <c r="C20" s="49">
        <v>5262.8209999999999</v>
      </c>
      <c r="D20" s="50">
        <v>292.65600000000001</v>
      </c>
      <c r="E20" s="51">
        <v>1390.854</v>
      </c>
      <c r="F20" s="51">
        <v>7119.12</v>
      </c>
      <c r="G20" s="49">
        <v>1018.319</v>
      </c>
      <c r="H20" s="50">
        <v>2138.42</v>
      </c>
      <c r="I20" s="51">
        <v>1900.3630000000001</v>
      </c>
      <c r="J20" s="51">
        <v>285.36</v>
      </c>
      <c r="K20" s="54">
        <f t="shared" si="0"/>
        <v>86.617651246809714</v>
      </c>
      <c r="L20" s="52">
        <f t="shared" si="0"/>
        <v>-86.655568129740658</v>
      </c>
      <c r="M20" s="53">
        <f t="shared" si="2"/>
        <v>-63.890791649573487</v>
      </c>
      <c r="N20" s="53">
        <f t="shared" si="2"/>
        <v>-2.4930293587010084</v>
      </c>
      <c r="O20" s="25"/>
      <c r="Q20" s="25"/>
      <c r="R20" s="25"/>
    </row>
    <row r="21" spans="2:20" x14ac:dyDescent="0.25">
      <c r="B21" s="34" t="s">
        <v>21</v>
      </c>
      <c r="C21" s="35">
        <v>1147.787</v>
      </c>
      <c r="D21" s="36">
        <v>0</v>
      </c>
      <c r="E21" s="37">
        <v>5562.0810000000001</v>
      </c>
      <c r="F21" s="37">
        <v>35.200000000000003</v>
      </c>
      <c r="G21" s="35">
        <v>2079.4639999999999</v>
      </c>
      <c r="H21" s="36">
        <v>0</v>
      </c>
      <c r="I21" s="37">
        <v>1732.2149999999999</v>
      </c>
      <c r="J21" s="37">
        <v>66.656000000000006</v>
      </c>
      <c r="K21" s="55">
        <f t="shared" si="0"/>
        <v>-16.698966656792322</v>
      </c>
      <c r="L21" s="38" t="s">
        <v>18</v>
      </c>
      <c r="M21" s="39">
        <f t="shared" si="2"/>
        <v>50.917809663291195</v>
      </c>
      <c r="N21" s="39" t="s">
        <v>18</v>
      </c>
      <c r="O21" s="25"/>
      <c r="Q21" s="25"/>
      <c r="R21" s="25"/>
    </row>
    <row r="22" spans="2:20" x14ac:dyDescent="0.25">
      <c r="B22" s="34" t="s">
        <v>22</v>
      </c>
      <c r="C22" s="35">
        <v>646.77599999999995</v>
      </c>
      <c r="D22" s="36">
        <v>69.680000000000007</v>
      </c>
      <c r="E22" s="37">
        <v>68.016999999999996</v>
      </c>
      <c r="F22" s="37">
        <v>0</v>
      </c>
      <c r="G22" s="35">
        <v>404.46100000000001</v>
      </c>
      <c r="H22" s="36">
        <v>0</v>
      </c>
      <c r="I22" s="37">
        <v>222.34700000000001</v>
      </c>
      <c r="J22" s="37">
        <v>0</v>
      </c>
      <c r="K22" s="55">
        <f>+((I22*100/G22)-100)</f>
        <v>-45.026343701864953</v>
      </c>
      <c r="L22" s="38" t="s">
        <v>18</v>
      </c>
      <c r="M22" s="39">
        <f t="shared" si="2"/>
        <v>-65.622255618637666</v>
      </c>
      <c r="N22" s="39" t="s">
        <v>18</v>
      </c>
      <c r="O22" s="25"/>
      <c r="Q22" s="25"/>
      <c r="R22" s="25"/>
    </row>
    <row r="23" spans="2:20" x14ac:dyDescent="0.25">
      <c r="B23" s="34" t="s">
        <v>23</v>
      </c>
      <c r="C23" s="35">
        <v>954.14400000000001</v>
      </c>
      <c r="D23" s="36">
        <v>703.32899999999995</v>
      </c>
      <c r="E23" s="37">
        <v>10742.390000000001</v>
      </c>
      <c r="F23" s="37">
        <v>860.125</v>
      </c>
      <c r="G23" s="35">
        <v>5956.8089999999993</v>
      </c>
      <c r="H23" s="36">
        <v>935.05799999999999</v>
      </c>
      <c r="I23" s="37">
        <v>4253.4480000000003</v>
      </c>
      <c r="J23" s="37">
        <v>288.25299999999999</v>
      </c>
      <c r="K23" s="55">
        <f t="shared" si="0"/>
        <v>-28.595192493162017</v>
      </c>
      <c r="L23" s="38">
        <f t="shared" si="0"/>
        <v>-69.172714419854174</v>
      </c>
      <c r="M23" s="39">
        <f t="shared" si="2"/>
        <v>345.7867994768086</v>
      </c>
      <c r="N23" s="39">
        <f t="shared" si="2"/>
        <v>-59.015908628820931</v>
      </c>
      <c r="O23" s="25"/>
      <c r="Q23" s="25"/>
      <c r="R23" s="25"/>
    </row>
    <row r="24" spans="2:20" x14ac:dyDescent="0.25">
      <c r="B24" s="34" t="s">
        <v>24</v>
      </c>
      <c r="C24" s="35">
        <v>813.93700000000001</v>
      </c>
      <c r="D24" s="36">
        <v>92.320999999999998</v>
      </c>
      <c r="E24" s="37">
        <v>0</v>
      </c>
      <c r="F24" s="37">
        <v>105.12</v>
      </c>
      <c r="G24" s="35">
        <v>26.26</v>
      </c>
      <c r="H24" s="36">
        <v>767.5</v>
      </c>
      <c r="I24" s="37">
        <v>0</v>
      </c>
      <c r="J24" s="37">
        <v>211.11</v>
      </c>
      <c r="K24" s="55" t="s">
        <v>18</v>
      </c>
      <c r="L24" s="38">
        <f t="shared" ref="L24:L36" si="3">+((J24*100/H24)-100)</f>
        <v>-72.493811074918568</v>
      </c>
      <c r="M24" s="39" t="s">
        <v>18</v>
      </c>
      <c r="N24" s="39">
        <f t="shared" si="2"/>
        <v>128.66953347559061</v>
      </c>
      <c r="O24" s="25"/>
      <c r="Q24" s="25"/>
      <c r="R24" s="25"/>
    </row>
    <row r="25" spans="2:20" x14ac:dyDescent="0.25">
      <c r="B25" s="47" t="s">
        <v>25</v>
      </c>
      <c r="C25" s="28">
        <v>520.43499999999995</v>
      </c>
      <c r="D25" s="29">
        <v>25.42</v>
      </c>
      <c r="E25" s="30">
        <v>4410.8810000000003</v>
      </c>
      <c r="F25" s="30">
        <v>46.018000000000001</v>
      </c>
      <c r="G25" s="28">
        <v>2777.9360000000001</v>
      </c>
      <c r="H25" s="29">
        <v>225.482</v>
      </c>
      <c r="I25" s="30">
        <v>1988.1290000000001</v>
      </c>
      <c r="J25" s="30">
        <v>81.22</v>
      </c>
      <c r="K25" s="56">
        <f t="shared" ref="K25:L27" si="4">+((I25*100/G25)-100)</f>
        <v>-28.431432545602192</v>
      </c>
      <c r="L25" s="31">
        <f t="shared" si="3"/>
        <v>-63.97938638117455</v>
      </c>
      <c r="M25" s="32">
        <f t="shared" si="2"/>
        <v>282.01293149000367</v>
      </c>
      <c r="N25" s="32">
        <f t="shared" si="2"/>
        <v>219.51219512195121</v>
      </c>
      <c r="O25" s="25"/>
      <c r="Q25" s="25"/>
      <c r="R25" s="25"/>
    </row>
    <row r="26" spans="2:20" x14ac:dyDescent="0.25">
      <c r="B26" s="34" t="s">
        <v>26</v>
      </c>
      <c r="C26" s="35">
        <v>9778.9709999999995</v>
      </c>
      <c r="D26" s="36">
        <v>1927.5160000000001</v>
      </c>
      <c r="E26" s="37">
        <v>7596.57</v>
      </c>
      <c r="F26" s="37">
        <v>422.78800000000001</v>
      </c>
      <c r="G26" s="35">
        <v>25015.386999999999</v>
      </c>
      <c r="H26" s="36">
        <v>107.06</v>
      </c>
      <c r="I26" s="37">
        <v>20430.409</v>
      </c>
      <c r="J26" s="37">
        <v>1107.71</v>
      </c>
      <c r="K26" s="55">
        <f t="shared" si="4"/>
        <v>-18.328631094134181</v>
      </c>
      <c r="L26" s="38">
        <f t="shared" si="3"/>
        <v>934.66280590323186</v>
      </c>
      <c r="M26" s="39">
        <f t="shared" si="2"/>
        <v>108.92186918235058</v>
      </c>
      <c r="N26" s="39">
        <f t="shared" si="2"/>
        <v>-42.531735145129794</v>
      </c>
      <c r="O26" s="25"/>
      <c r="Q26" s="25"/>
      <c r="R26" s="25"/>
    </row>
    <row r="27" spans="2:20" x14ac:dyDescent="0.25">
      <c r="B27" s="34" t="s">
        <v>27</v>
      </c>
      <c r="C27" s="35">
        <v>8592.0429999999997</v>
      </c>
      <c r="D27" s="36">
        <v>7272.0630000000001</v>
      </c>
      <c r="E27" s="37">
        <v>11110.191999999999</v>
      </c>
      <c r="F27" s="37">
        <v>1797.0320000000002</v>
      </c>
      <c r="G27" s="35">
        <v>10406.753000000001</v>
      </c>
      <c r="H27" s="36">
        <v>760.26900000000001</v>
      </c>
      <c r="I27" s="37">
        <v>11340.47</v>
      </c>
      <c r="J27" s="37">
        <v>2143.067</v>
      </c>
      <c r="K27" s="55">
        <f t="shared" si="4"/>
        <v>8.9722221715072834</v>
      </c>
      <c r="L27" s="38">
        <f t="shared" si="4"/>
        <v>181.88272835009712</v>
      </c>
      <c r="M27" s="39">
        <f t="shared" si="2"/>
        <v>31.988049873586533</v>
      </c>
      <c r="N27" s="39">
        <f t="shared" si="2"/>
        <v>-70.530137046392468</v>
      </c>
      <c r="O27" s="25"/>
      <c r="Q27" s="25"/>
      <c r="R27" s="25"/>
    </row>
    <row r="28" spans="2:20" x14ac:dyDescent="0.25">
      <c r="B28" s="57" t="s">
        <v>28</v>
      </c>
      <c r="C28" s="58">
        <v>97811.994999999995</v>
      </c>
      <c r="D28" s="59">
        <v>84543.91</v>
      </c>
      <c r="E28" s="59">
        <v>213903.53400000001</v>
      </c>
      <c r="F28" s="59">
        <v>25830.415000000001</v>
      </c>
      <c r="G28" s="59">
        <v>188377.87599999999</v>
      </c>
      <c r="H28" s="59">
        <v>78495.065000000002</v>
      </c>
      <c r="I28" s="59">
        <v>152289.253</v>
      </c>
      <c r="J28" s="59">
        <v>40151.78</v>
      </c>
      <c r="K28" s="59">
        <f>+((I28*100/G28)-100)</f>
        <v>-19.157569756227645</v>
      </c>
      <c r="L28" s="59">
        <f>+((J28*100/H28)-100)</f>
        <v>-48.848019936030376</v>
      </c>
      <c r="M28" s="59">
        <f>+((I28*100/C28)-100)</f>
        <v>55.695886787709412</v>
      </c>
      <c r="N28" s="60">
        <f>+((J28*100/D28)-100)</f>
        <v>-52.507779685136398</v>
      </c>
    </row>
    <row r="29" spans="2:20" x14ac:dyDescent="0.25">
      <c r="B29" s="19"/>
      <c r="C29" s="2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2:20" x14ac:dyDescent="0.25">
      <c r="B30" s="62" t="s">
        <v>29</v>
      </c>
      <c r="C30" s="63"/>
      <c r="D30" s="63"/>
      <c r="E30" s="63"/>
      <c r="F30" s="63"/>
      <c r="G30" s="63"/>
      <c r="H30" s="63"/>
      <c r="I30" s="63"/>
      <c r="J30" s="63"/>
      <c r="K30" s="62"/>
      <c r="L30" s="64"/>
      <c r="M30" s="64"/>
      <c r="N30" s="64"/>
    </row>
    <row r="31" spans="2:20" ht="15" customHeight="1" x14ac:dyDescent="0.25">
      <c r="B31" s="65" t="s">
        <v>30</v>
      </c>
      <c r="C31" s="65"/>
      <c r="D31" s="65"/>
      <c r="E31" s="65"/>
      <c r="F31" s="65"/>
      <c r="G31" s="66"/>
      <c r="H31" s="66"/>
      <c r="I31" s="66"/>
      <c r="J31" s="66"/>
      <c r="K31" s="67"/>
      <c r="L31" s="25"/>
      <c r="M31" s="25"/>
      <c r="N31" s="25"/>
    </row>
    <row r="32" spans="2:20" x14ac:dyDescent="0.25">
      <c r="B32" s="65" t="s">
        <v>31</v>
      </c>
      <c r="C32" s="65"/>
      <c r="D32" s="65"/>
      <c r="E32" s="65"/>
      <c r="F32" s="65"/>
      <c r="G32" s="68"/>
      <c r="H32" s="67"/>
      <c r="I32" s="67"/>
      <c r="J32" s="67"/>
      <c r="K32" s="69"/>
      <c r="L32" s="25"/>
      <c r="M32" s="25"/>
      <c r="N32" s="25"/>
    </row>
    <row r="33" spans="2:14" ht="15" customHeight="1" x14ac:dyDescent="0.25">
      <c r="B33" s="70" t="s">
        <v>32</v>
      </c>
      <c r="C33" s="71"/>
      <c r="D33" s="71"/>
      <c r="E33" s="71"/>
      <c r="F33" s="71"/>
      <c r="G33" s="71"/>
      <c r="H33" s="71"/>
      <c r="I33" s="71"/>
      <c r="J33" s="71"/>
      <c r="K33" s="72"/>
      <c r="M33" s="64"/>
      <c r="N33" s="64"/>
    </row>
    <row r="34" spans="2:14" x14ac:dyDescent="0.25">
      <c r="C34" s="25"/>
      <c r="D34" s="25"/>
      <c r="K34" s="73" t="s">
        <v>33</v>
      </c>
      <c r="L34" s="73"/>
      <c r="M34" s="73"/>
      <c r="N34" s="73"/>
    </row>
    <row r="35" spans="2:14" x14ac:dyDescent="0.25">
      <c r="I35" s="74" t="s">
        <v>34</v>
      </c>
      <c r="J35" s="74"/>
      <c r="K35" s="74"/>
      <c r="L35" s="74"/>
      <c r="M35" s="74"/>
      <c r="N35" s="74"/>
    </row>
  </sheetData>
  <mergeCells count="26">
    <mergeCell ref="L6:L7"/>
    <mergeCell ref="M6:M7"/>
    <mergeCell ref="N6:N7"/>
    <mergeCell ref="B33:K33"/>
    <mergeCell ref="K34:N34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36_38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2025-09-24T10:52:21Z</dcterms:created>
  <dcterms:modified xsi:type="dcterms:W3CDTF">2025-09-24T10:53:18Z</dcterms:modified>
</cp:coreProperties>
</file>