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654E41B4-DC7C-47E3-85C2-D33CE8FF5992}" xr6:coauthVersionLast="47" xr6:coauthVersionMax="47" xr10:uidLastSave="{00000000-0000-0000-0000-000000000000}"/>
  <bookViews>
    <workbookView xWindow="-120" yWindow="-120" windowWidth="29040" windowHeight="17640" xr2:uid="{F5128991-C5E0-4D86-ADE3-F47C55CD5C8F}"/>
  </bookViews>
  <sheets>
    <sheet name="35_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L25" i="1"/>
  <c r="N24" i="1"/>
  <c r="M24" i="1"/>
  <c r="L24" i="1"/>
  <c r="K24" i="1"/>
  <c r="M23" i="1"/>
  <c r="K23" i="1"/>
  <c r="M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M17" i="1"/>
  <c r="L17" i="1"/>
  <c r="K17" i="1"/>
  <c r="M16" i="1"/>
  <c r="K16" i="1"/>
  <c r="M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<sst xmlns="http://schemas.openxmlformats.org/spreadsheetml/2006/main" count="70" uniqueCount="37">
  <si>
    <t xml:space="preserve">Grūdų  ir aliejinių augalų sėklų  supirkimo kiekių suvestinė ataskaita (2025 m. 35 – 37  sav.) pagal GS-1*, t </t>
  </si>
  <si>
    <t xml:space="preserve">                      Data
Grūdai</t>
  </si>
  <si>
    <t>Pokytis, %</t>
  </si>
  <si>
    <t>37 sav.  (09 09– 15)</t>
  </si>
  <si>
    <t>35  sav.  (08 25– 31)</t>
  </si>
  <si>
    <t>36  sav.  (09 01– 07)</t>
  </si>
  <si>
    <t>37  sav.  (09 08– 14)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</si>
  <si>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</si>
  <si>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</si>
  <si>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</si>
  <si>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</si>
  <si>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</si>
  <si>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</si>
  <si>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</si>
  <si>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</si>
  <si>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</si>
  <si>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</si>
  <si>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</si>
  <si>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</si>
  <si>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</si>
  <si>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</si>
  <si>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</si>
  <si>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</si>
  <si>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</si>
  <si>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</si>
  <si>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</si>
  <si>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</si>
  <si>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</si>
  <si>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</si>
  <si>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</si>
  <si>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</si>
  <si>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</si>
  <si>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2025 m. 37 savaitę su 36 savaite</t>
  </si>
  <si>
    <t>*** lyginant 2025 m. 37 savaitę su 2024 m. 37 savaite</t>
  </si>
  <si>
    <t>Pastaba: grūdų bei aliejinių augalų sėklų 35 ir 36 savaičių supirkimo kiekiai patikslinti  2025-09-18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</si>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</sst>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9" xfId="0" applyNumberFormat="1" applyFont="1" applyBorder="1" applyAlignment="1">
      <alignment horizontal="lef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2" xfId="0" applyNumberFormat="1" applyFont="1" applyBorder="1" applyAlignment="1">
      <alignment horizontal="lef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4" fontId="5" fillId="0" borderId="22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6" fillId="0" borderId="24" xfId="0" applyNumberFormat="1" applyFont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lef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7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9" fillId="0" borderId="27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left" vertical="center"/>
    </xf>
    <xf numFmtId="4" fontId="5" fillId="3" borderId="28" xfId="0" applyNumberFormat="1" applyFont="1" applyFill="1" applyBorder="1" applyAlignment="1">
      <alignment horizontal="right" vertical="center"/>
    </xf>
    <xf numFmtId="4" fontId="10" fillId="3" borderId="15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9" xfId="0" applyNumberFormat="1" applyFont="1" applyBorder="1" applyAlignment="1">
      <alignment vertical="center"/>
    </xf>
    <xf numFmtId="4" fontId="11" fillId="0" borderId="29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9" xfId="0" applyFont="1" applyBorder="1" applyAlignment="1">
      <alignment vertical="center"/>
    </xf>
    <xf numFmtId="0" fontId="11" fillId="0" borderId="29" xfId="0" applyFont="1" applyBorder="1" applyAlignment="1">
      <alignment vertical="center" wrapText="1"/>
    </xf>
    <xf numFmtId="0" fontId="0" fillId="0" borderId="29" xfId="0" applyBorder="1"/>
    <xf numFmtId="0" fontId="0" fillId="0" borderId="29" xfId="0" applyBorder="1" applyAlignment="1">
      <alignment vertical="center"/>
    </xf>
    <xf numFmtId="0" fontId="3" fillId="0" borderId="29" xfId="0" applyFont="1" applyBorder="1" applyAlignment="1">
      <alignment vertical="center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11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C52ACED-22D5-4C31-B645-4F4BF0A5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736AFCF8-DDCA-4E0B-B093-37528F03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15B3F332-4EE1-4AEB-A89B-33BB3641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3B4FD60-0E1D-4BDF-8A33-97E8F1D91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5EB75552-9FAF-495B-B374-5D14A90DA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AD95142-3F96-4F24-BC56-6B2A21C0B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3042827-50F9-47D6-8618-9A8F4BED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2D315E3-1A44-40A6-AC37-DCA72177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AE18C80E-28E8-4CBF-873A-A2E0DEBC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1D833E20-B993-49A7-B0A4-3289C456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2EAD5B0F-A69B-4CC5-83DB-DBA994A4B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ED649AE-9AE8-4288-BC98-E6A91B913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465FD574-4D36-4398-85BC-47CB9C94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853CFDC-8172-4B2F-B273-3E48DB89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FD96833-06E1-4413-946E-B605CA26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2143214-9FD5-4D48-B7AF-3867FF1BD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361085A9-7D3C-4A1E-9442-0F54B9BA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36EEE53C-DEDB-4819-A9CE-6ABF78D3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F5869833-8219-4113-AAEE-39E88D62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B910CBA9-C478-4097-9CF1-6EA3F03D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75CB0036-8BE2-4F85-BD0A-D53CD7E97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CD040737-A1D6-41B7-935C-94D2EA8E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BE45E6FB-C74C-40A6-A5E4-94A71C162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21043BEE-6169-4510-9454-330049777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1B9DD077-D792-4E96-BE0E-65B71BF8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A2AF0326-56C1-4707-ACB1-9CB365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0923B4E7-D07E-42FC-8816-EE4BF0E21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89027B77-E1B7-4ED0-B104-F78761876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6B59A548-919A-4CC9-97E4-806252BF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44190AD1-EE84-44D7-9EE7-6B79F06C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29628E85-7DC6-4A7C-91CB-C30835E7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C198EAC4-88A4-4AD4-8B6F-85172C0E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F3070BC-0C3A-4363-8BDC-B3F54B38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2907F7CC-D0AF-4C19-89FF-75AE872C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5148E4D-904C-4C73-B656-7C04C56A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BF65AD51-3717-4E6A-BD8B-E66D80E3D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824A180D-D3EE-4B3D-B446-353E9222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846C7777-8C68-48D2-B66E-E77A3187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012C6661-5075-4C4C-8EC5-CD8DF6FE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8FFBA01B-043C-4490-A1CA-E57E8275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F9EE0DE-9E53-4E20-B982-537702A4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1974E8E2-357B-4A8F-8AE0-46C38C75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AE644CD-4F84-460A-8F92-F436F458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71C87376-DD39-4907-A7A5-0C0750FC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F29D29B6-4A29-4F75-BA0B-049C409F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7D236F4-44CD-4900-BE5D-2F76DBF60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E744E927-7F36-4C90-A19F-129348A9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0D82C350-ACA3-4B80-A647-C4200548B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F83B0ED-835C-4619-B333-0E9FAB3CA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D6C75DBB-40C5-4818-9A58-69ADAF34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1C446D4-E5B6-49D3-837D-074E929B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A965AD8-BD1F-4679-AB4C-074C836CD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FB01D4D-8F13-479A-8B26-310D3E77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00FBD6B6-67C1-4CDF-A65D-21F292F8D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A543B992-C7B2-49FA-9595-A7D9B0E1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D54CCD35-00B2-4D60-B37C-A865FAB0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B17AC9E1-1EA3-403C-B9BD-207CC5A7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11981655-E1E2-40CB-B067-32B89F51C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A1ECF2DE-7E39-48E0-9B77-68779333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CF168C71-A220-4ADE-A207-86E30CDA2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E59B3564-EC9C-4CA0-8E0A-402F0867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5615E0B-5E3A-405D-8E53-CF5225D7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00F20A09-792E-4F4D-8770-25230E289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FE9D7AB6-9586-4F44-A1D0-33B78BD4F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F6A3B3B-F0D0-4725-8FE2-BD120E165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0B91E657-9219-4B68-9564-97E3424A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0E8B737D-B23C-489A-A8BB-BC90F700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812DDDB2-56B9-4F59-AFAA-04470F2F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4975B26A-FFFA-4028-B7DF-434C25F6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04B00022-9AA9-464E-A2A6-493E762C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7D00EDE2-F9F3-41EC-85CB-9A7BFFE4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4EFF3112-6496-4AE0-BDF7-292411AB6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A19F129A-C8C9-41CA-8DDF-B70AF310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974719BE-8178-486E-AF63-16FCE6E1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BC5DA797-7BFC-4ADF-A742-14BB2D1D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D20B5257-411B-4922-8938-BB5AAB87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DFCF59A0-1B81-4E28-B80B-F470B060D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265ED0DD-49D3-4445-8E56-2F2D459E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F900BBB1-F05A-456D-975D-BCF9640A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99F0EB7A-829A-4440-90FA-031E2E615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684AF639-D773-49BA-999C-0F619AF5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79F71564-D168-458E-8D80-D351D1387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42E5AFCD-818E-4E95-92B0-6F73CE06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25CFD3F6-A5D1-4C10-B6DF-26C3A997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E97D40AA-085B-41DA-B472-B4A94229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3E9F2D9F-C46E-49B9-AA6D-7DB964F6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C062213C-DBB0-4194-B482-1F15F15D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1640E129-355C-4615-AE27-5D58FCE5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68A5ADE7-B1C2-49F4-8DD3-EDC4D180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787BEEE-04A1-4BF2-9664-A7FA574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27E5AD3-A5B5-49D3-AE45-5AB4FEB36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0832732-C8A8-4CB4-BC4D-14091289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3D473E4-C1E3-42AB-9495-BBE3BA91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2702FBC-3B25-41D0-BE5A-CE28090C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93CF0BD-3168-45CC-9F93-9EF4AB828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7064A601-40FA-4DEC-9207-6D527B87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F819763F-74A8-47FC-BD28-7F534207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6D205763-6804-45B2-A3D4-D88A5331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DF4E3D52-BF2B-4962-B6BC-1992239C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24EB439C-4CC9-4FBB-AC6D-E5C42E06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A3BD8DA9-FBD4-478A-9617-1270F0CB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54F1169-6C44-4B29-A10C-68DDBB7F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62F970E4-099B-492A-ACCB-5879DB8C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DBF127F7-846A-4206-8CBB-8EA1C620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DBA18C1E-32C6-4ECA-AA03-79F5AF2E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38A6FE18-A6C3-43A5-A19F-58C0CAF9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09339271-CE45-4AE2-A1EF-CA1ACF2ED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5A32A6C-B53D-457A-BECC-5DF4C827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07C11E6-779F-4737-A329-6EC49C43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0D876CCD-B86E-43BE-BD61-4F9CFB35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D4B581C0-7415-481F-9935-84D6A8765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91B63F62-0F13-4A5D-BFCD-09EB58AC2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14F7AA5A-15B5-4A31-A408-726361BE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9EE8B665-CBFC-4C9E-B5BA-479197BB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FE487DCC-B84D-40F8-B532-381D75ED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49365FB-4FF9-4686-9004-4EFA2C40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0099186E-3EE6-4C94-93AF-DAD5CAFC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ED6F9108-FC08-4658-A08A-A04E13730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26F28BF-3849-4765-B400-B60CC4C5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EE7DC083-BB8B-48D1-AE12-F5F55D5B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DE2DEC4C-4F78-4C78-A437-E633CAC7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DA361855-1F74-4219-ABE6-393C6847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19AB131-2324-4B8C-B0DE-85350164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392866D7-5831-4C89-9AA8-F7265700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4517C60A-DBB2-421D-91A6-074CF0E7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F729F4B-44C1-4E8A-A1D8-3AF36E92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520A2F90-4A2C-408E-916D-7EC67110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21DFB47-B0F3-4CB5-AF86-D573ADFB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831673A6-7A63-4B83-B847-0B946B40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12B27AA-4DCC-42E9-925F-869B8F83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EFEAC499-C28C-4F43-BBF2-FBE45B35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08202403-E750-4EDC-A8F8-52A7C5BB4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188E1A57-17C9-429C-8E8D-94A59CC4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911620DE-FAD4-496F-9642-20253CBC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80E04392-ACD3-442E-882F-C205A46C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BDB0AA2A-6104-48AF-9AB9-65AB8D9C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7EEB3909-A194-4CB7-A57F-27FC7829D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DAFBC166-DE86-4897-A0EC-A3C5FA558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127C5E58-1617-44ED-98BC-E70039CA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1A34B5C7-6703-4893-AB2C-54501F23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82B0C19B-3B40-46FC-8BBD-85F19D86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F58C460-D97C-48F7-A7DE-465786F4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3C61B429-A4AC-44CB-A948-6A67003B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49F4944-2A53-4CFC-8527-B761946B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6D548867-8D30-43AF-B87E-CAB8C881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AD5BBF3F-8581-4DA2-91F5-925F15B0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DBACEBF8-170F-41E8-B23F-9C8882AF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CB2AA5FE-80C5-4BC9-821B-2FE2EDB8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1436C0D-2C62-4BCF-8AA0-41A6B4AD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088A0BAB-A59F-429B-BD6E-304D13466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68D1BF7D-01E2-4853-98E1-2D458B4F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830F97E5-69DA-4B8A-8AD5-6418D6D1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3ADF5A79-7C40-4CDF-BD5B-57DB6C50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1965670-60E8-4403-B261-C16836E8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F3299B8-6C00-40F6-94EC-7F356DA21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7A30363-775A-4582-9B5C-BA67E160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1A743D47-FA9B-4E0D-A19C-3023A9CC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2A6A8C1F-3D47-48B4-9326-15DB94B6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68E5499B-59D8-4B16-8B34-364498C5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CB12C863-DE51-4E99-96EB-17F31DD5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C3F9325-48A9-4D38-8FD6-15FEA01A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96E01FCC-2EBC-4E0B-9617-A1711386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599AE555-1709-42AA-876B-03E8306B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CB2B6CCB-73E5-4703-BD93-16A531E7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88938C2-5C29-4A12-8C8B-60E61194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FA26A8BB-2B34-40F7-9705-BD1EBF67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6D1B4195-2A64-4C27-914A-650F0640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9C91BF6C-B74D-41DA-9A9A-BD693845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2A7F9B9C-B827-4115-8D70-6619D94F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AD8E35E3-EFF5-46B9-861C-60BAE194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155A8324-C075-490D-98B9-2CB354A3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ECB4EFA1-EE3A-4364-90D1-DAC342C3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5E232FD2-D2EC-43C2-90E7-39FBC6D9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4F5A5945-AAFC-47F5-8177-D03119F2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107FF589-D86E-42AC-AE16-B09D672F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E10F1972-2D21-447F-890D-2A572D37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5CAAC70-FB72-4779-A706-E4E7CFA6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AB9CF125-C706-412D-90D1-53B4A2EB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E4260B3-668E-4867-A896-A71526997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74480FE5-AF66-4131-812B-973C266D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514B918-DB59-40EC-9488-D1CDF3DF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6C77F252-D17D-4CEB-8931-795D7B5E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7E6341A8-B0D3-4A83-80CF-3B0A0512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E9521C6-4DAE-44F4-B95C-995217D4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C4C77CBA-7C2D-474F-BB61-87E5B238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B9C6E83F-67CD-4570-9337-916DDCC7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B77A7FC4-3553-4AC7-9A61-47098506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4BB22DF5-9803-489A-BDEB-EADD6FD8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5DF4126C-F3DE-4EE1-A674-9919BCEA8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D949E88F-81A9-4264-8677-3F220670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B4DD645-6078-4E09-875D-9DFE6A73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6F1DE5D0-E7FF-46C7-A942-D0EC7BA3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7EAF1B92-567F-4987-BAEC-10CEF251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12FBD413-DA47-4AF7-815B-37D18D8D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7368456-EB5F-4C0E-9507-6A81CB9A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BC441FB-77FE-4921-B7E1-0DD6E2C8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21980A7A-1D4B-4607-B4AC-8C27C4E8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81FD5D49-1902-4F6C-86CB-F2571E07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B94A832A-8369-4C4A-9895-0391EB08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184BE028-648E-4FB6-B695-EDE76FC9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B3169093-83B2-4AA1-8E80-EF3001AF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FF0B546-49B8-40B4-BD00-2D97A082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3615072-46C7-49D6-9468-AA605963E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75D4D6D-86D6-47E7-9AE5-E3B114B2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C441B991-5A54-47C6-ACA9-92DCC49D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567C98F-DB3E-4B3D-ADEF-3F6BA2F7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542B665F-4D7F-4B40-B0EA-97D4C175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4225EB89-5135-45FA-8465-EDA4F5B6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A449D6E4-8064-4B6D-879D-BD879DB4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D288874A-E7DC-40C9-8CEA-C1EE4D3A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6F1A846-10AF-4902-B0F3-3F0067A89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DE584147-045B-41F3-B59A-4912BE4E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46624550-6DB3-44DC-8A92-A33BDFF5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F9B1A617-02F6-4B28-8CD6-9E1388A8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E8513863-508F-4A1A-95D2-1B317AB9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113042D0-C8F5-4BAA-8B19-E9B43F04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0B1821B7-B06E-4E37-8707-B264C62C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80B32453-D87B-4B45-A7E7-F73BF65B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D967A7E1-C975-4CD4-9F4D-CA2C92CE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3B48D72F-31F0-421C-A0B5-A14E3865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FCAFC7D6-4E57-46F6-A07F-C8D64D33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6715B538-F36D-4061-872B-46FFD5419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9C77DEAD-D193-48EF-9AEF-F271602E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3C355B1-481F-4F44-BF07-5D83CAB7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A45F2806-BA38-47CE-A8E7-070156AE6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3E41166-1CA8-40EB-BDCD-C5D05B1F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0D0D3E28-B307-45DD-8AB6-14091434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FBFCB628-21F5-426A-927F-F1922FAE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0436AF71-A3CD-4478-84DF-85D9F573C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15BA5C47-F9B1-4961-A276-DFDB117C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397999AF-0940-4369-AF2A-529D11A6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86E3704B-AD8F-4DAA-AC80-15F1E100F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61439FF3-A4A1-483F-93E5-0B4F5255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7A67E86F-D8F1-484A-850C-D9785407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9A7C42B7-3A9A-4343-A51A-183650CDA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317741FE-416A-45F3-9DF9-39EBC7A7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77819D5F-C2B2-430D-BD30-86050FDE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89F1619-D3CF-4889-8BA3-6DE3DD68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BFB3A50B-3381-49A1-9426-3EF42558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79925E1C-0250-482F-BE41-48B6E44C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0C5C84B5-7FFD-4E2C-AC5F-E81E723F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CDBC722A-48F7-483B-A692-7522E52B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E0196584-9D8C-4765-BEB8-7252C2EC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9D7503C1-2065-4A01-980A-19A96DE8D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B731C6F6-3E39-4893-8EFE-91CD5605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41734435-3F75-47BC-9826-37AEDCD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180F43BA-DA59-4A19-A273-A4502B8A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971F004-B62B-4E30-B604-6B18EEFF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083F2FEB-48C8-48C7-8B4B-CE16C6AF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ADA4ECDD-EF72-435B-9194-FB852711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C0BD0DFC-483C-45DA-A0C6-A7F6C67B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16DDDA56-006B-468E-BC70-8568DC97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9C7388C3-0CAD-4529-9B9E-EA46351DE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1414008F-C6EF-4E0D-A86F-B14C9AA4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4893363A-5010-4EE5-B0F1-312381A8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01C6795-FB2A-4BD3-84B3-64501C51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E993CFEF-2733-46C4-B6FB-FD108DB6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63CA7CF-6295-411F-A1DF-0FDD9751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3431C311-991D-490D-AC46-5E2B25600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B80739A5-F545-4733-956D-D8661313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79E1667-15DC-4035-9B5D-112F4865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9086A15-312D-4878-AC97-9BF34C75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15812E0-C52B-4CA1-9A98-45896508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31B99A8D-EBDA-4E96-B326-028D7CEE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F767F925-658F-4C14-9066-9F2C4AAE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8DC398D-996D-4835-A1CC-78B01BDF6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94FAEEA9-0905-4F92-92F3-41C7BE88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CA5811C0-8104-4D51-8D89-3352FA268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12CBA357-C02D-4425-B57E-38D949F7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646C26E3-CFED-474C-975E-E4521ACE7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79000C46-2A3A-4565-9D3B-F750A3F2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8142BA22-D9D7-4C52-AADB-DE5B628F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507FCAB-5C9F-4F30-91ED-AE4E5EA2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F8F2920-2DC7-472D-8245-E50C1B8EA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AE60A282-5CFC-4030-8F38-BB3529B1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642B6C1-3A38-4172-88B0-B576E2BA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0DE96B26-4EB1-47DB-A376-2141EAB38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C0A7387C-65B2-4A8C-B438-42A53BD4A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076EFC58-8F07-4EE3-AA42-C4946F34B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6951B66-16A8-4A91-A4D9-200C4343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5CF1375E-74E8-44DD-8C25-95F23C494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BC1C1C5F-9CBD-4392-9A5A-13A65917B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3B217662-37F7-4126-8902-3753B0DA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64014B3E-FF26-474F-BB0B-07EFB56D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311114D6-1A3D-496F-867D-D1709B4F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9428F1ED-A39B-4B8F-98FE-BA1C9FD8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7B33F127-939F-42CA-94F6-D5F46D33E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65C4A792-B7C3-454C-AC65-C256F903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B097FACC-1D49-4ABB-966F-9299F03A2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C4E94C76-2CEA-427D-BDC7-1F027F91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34A5C39A-4875-408B-91BC-A67C6778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4B93EFC2-5F1E-4EBC-BE97-66467717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C3D50688-FE40-4BEB-AFA5-910BB0E8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1B59825-DDEC-4C4E-A154-E766720F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4D0FFA56-F366-40F1-A62D-450BE3F2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3BC22AE3-ED70-4C85-8731-DF7D12EF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96964E96-49F2-4BFB-98DB-1BC3C4EF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881689A3-5F7F-476D-A989-6D5FCDF8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5A84E7FE-731A-4A55-AF33-B446646DB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D4C78695-6EEA-46DD-933D-CD1A3121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9058A1D3-7346-4481-84AE-226086CEE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04BBB560-287E-4D31-AAE5-1C732D37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7C4C676-0A38-47B8-B72F-22857950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FDCD748-3296-4DCF-81A6-8E04B823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A64001F-6604-41FC-8853-56A0C805C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FC928913-1955-4A4B-8DD6-60D075F0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BD4041DE-0E31-462C-B85D-590AB71D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EC424614-A0C5-4E3B-A75E-66FB7B29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A2542090-2620-4373-919A-70BB264F1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AF6983AB-F9AA-4A7C-893A-62BD3B0B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D5ACB7F2-2DF8-43C4-B6F8-850CD3EE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3E7AFB11-6F15-4E1D-ABA0-FE33D2BFA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335E053F-8B07-4F3C-BD3A-8C8DE9E9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9379C329-1F4C-4F41-9E54-76AAFDB8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DABA842-34A4-45BF-8DEC-0A003F24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9909D5FF-81DC-4A4E-BB19-189E2934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2B50F531-876B-4081-864D-CC565DF9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D8CB6C03-83A8-42FD-BA87-43227BD7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E9CD5E18-E657-4632-AAFB-6B6D04627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0BFABD83-C966-4C1A-85F6-64C5AF4F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B040EAFF-30A9-4D34-AFE8-111B7CAA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500DE20E-4EE8-4AF7-B5EF-0B539E62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2590BE30-44D2-4FA0-844C-66E966E1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85307686-2DD2-47EE-8486-4C2FFB545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1FC09F77-1272-4A00-B785-C593AA35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F946D5B8-5012-4B5E-934D-77A83BEE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CDFC5633-7CED-4CC3-A606-67442F5B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0D939E38-DC1B-4EA6-9008-BD9145A1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7BEA1816-1D2D-45B1-B2D9-D6E99A64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EBE2F5B6-8948-4EF3-B602-636DD3BD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6A5E5786-DFEA-47B5-9CBF-0DC27FC2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66E76701-DBC4-413B-AA59-5D07CB72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17D40E8-942A-43BB-99EC-04033A69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9ADA86DD-4C4D-4AD1-920F-86A4CC4E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56BF320D-8F6B-4387-821F-C838312E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AB87A9BD-B1D8-4E8D-9265-4E243E97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44D2EA43-120C-4207-A518-591B7688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EFC2043F-2E68-4D57-8C2A-6140CBD18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812CB84F-8E7D-4856-97A0-A63E016F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C19319C4-9911-486D-8CEE-266F8ADC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CBDDC5A2-DEB9-4F05-8F77-4287ACE5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C3DB46F7-65E8-4B77-B66A-85BC0923D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4AB06208-E45D-4C00-B2BA-CCB608A90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D0E00C76-0D3A-4BD4-890E-720CDC16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9EE7731F-D8AD-412A-95DC-D6C1D970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5F9054A6-CCF1-4CD2-BDF5-C4C8C034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BCAE5B9-C36E-4A31-8A3F-AED2DA7E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1220CF5A-25D3-4638-A448-CB59661C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25C5023C-E23E-49EF-A778-08ADB118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6627523A-3D90-4D14-B57C-3DA07AB5C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C6AA6747-95F2-45A3-B6E4-B7742672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F544123F-3B88-4BB7-94B3-A66AAC4A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908AC2E6-5262-49A7-8039-817E1F629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C1888D7D-F0A5-4124-9437-FFFD00BB0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96077A43-030F-43A7-93D1-F59E273D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D6259F34-CC72-432A-A4CB-64E2F8C4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AF64BB0E-147C-4603-A932-1CE0F331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C774962C-858B-443C-86FC-5F2CE9E08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B80FBBA6-A65E-410B-B77E-37C410B7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B04CAD73-3674-4BDE-A46E-3797EF71B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AEF585DD-29DF-48CB-B47D-387A34AD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621FA42A-C36C-42AC-BA4E-B7A58A5A4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6CFA296-749F-4133-90A2-8B30E136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64DCDC1-5216-48A4-960A-2B835029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9E61ADF2-DDF7-43E1-AF60-97BCD9F4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E0AFCE72-9B4A-41CE-AFFF-188A5D16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2E8051B2-4E6A-4005-91F2-22A8A914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A477BD32-1CB9-47D9-8316-38437505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A793C7C5-0A0A-4600-84B3-2156FE5D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E6009D84-9E37-402D-AF57-20CFE7B1D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B87868B2-62C2-49E3-BC41-2EDF01B70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AA005A85-2B10-4DBF-AAB0-9124C73F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58D92DFC-6D04-4A51-A676-A5E08E8B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D95F016E-5904-4FB7-807B-7B238FB0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74673190-9B57-4FDF-BFAB-EFB27514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FDF12A43-29CD-489C-B511-B4FF2F986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D48ACC3E-AA46-4C53-94DF-7AB733BE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1E5FABDF-F1C0-49E1-98FB-34E5B4BC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254FD4CC-4ACE-45B6-9E90-D536F6F3A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8CA8B1E1-19B3-4DE6-B303-0AEB1F26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294411EC-D6D7-403D-98BA-A2B2270A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43918E71-C363-412D-AF9F-37683536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08359F48-5EAD-4369-87F5-10D40FE4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4BDA1FE8-C3AA-45D6-A5BA-3C1BC2FE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DF27C501-4FAD-4A90-9AF8-7922E9608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C2B10629-36DE-4BC2-A5C2-02184C2F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1130928E-0F5F-413F-A666-9DC356C1A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D77262C2-FC3B-4A38-9E0E-0D497F39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6595DE2E-5687-4CB6-B47A-3925D836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707A265B-157A-4A3A-A9CC-30F5E787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D85D272D-1F91-4983-9F2C-4DC8A9D7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AB13F142-C611-4279-92B6-37EFF324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C6E4D0F-0AA9-4E79-895D-8316887A2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7819F3E5-4001-4527-ACCC-BD83FC7D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33E7F652-C962-4957-9D05-B6A5EAD2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D51FB72-3341-40D1-9706-CDF71CF8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357E07AE-63CD-41B7-8A40-BA256C14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557A8D64-CF3C-4891-B0CB-9BE990AFF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558C3248-2BD7-4929-A77B-2994BC04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AFCA1D64-4128-4D9B-8122-1DE92211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A2435235-BCAB-4132-B012-97E3012C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33469830-AF09-4348-AA2A-88F43BBA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45EDE3EF-F66D-40B8-851A-1596517C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0349D1DD-7DF3-487E-BA83-D9EF4BB3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F1261D0C-59EB-425A-B13D-DD1C9C790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374C752A-3FC1-4BD3-B974-DDD03F07D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6828BB4B-A714-48CC-A672-8B70C3F12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ADE0836E-2DFD-42CA-9F16-3564E0C6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F16E90E2-FDA9-4318-BBA1-D24C12C81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EA2DF019-D648-47EA-8D8A-E7C4EBD3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B4A1D2D-5846-4604-8D2B-990A8E3A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28F955F7-8B60-454F-AD4B-325F19E8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5A1916A9-8CD3-485E-AC01-7E05340A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2BD30A6-21D6-4675-8BD8-4BB126CF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F6A2CA18-F629-41BD-8D28-02ECCA30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43FC9AEB-07E1-46D2-BD92-B26181AC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53706C45-C2AE-46FE-96F7-5F449118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DBF73266-3507-4EF3-9FBF-1CA2592A9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19C219D6-6648-409E-9D73-ACB4CA1D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5DCE92F8-A832-46C8-915A-AC5AAA14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1367448-7D89-44AE-BFD6-390384E0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57040BC3-5594-442B-BAD6-DA4890B80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A3B1CF40-1977-42C2-82FF-F00C9EBF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33FBD609-ADFC-4AC9-8723-C838330F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CFF9D02-C901-4744-9D49-5687AB45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FB7AEC5D-7D33-40C4-8252-67C5C945E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96FCE37F-4C0A-4997-9C82-C2CF7CE1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B509BF6B-DF84-4A72-86AB-7CF9106E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2FFC70E1-EB4C-4BAA-9BA5-849D26E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8D38A8F-F5AD-415B-8489-AFBF992E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AB44D95D-1799-465F-8F98-7E3464428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379560D9-44C7-46CD-8E22-DD9812030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00CF86FB-F0E0-4C21-8776-246216B41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61DEB35-4F20-4051-83FC-AEC4AB37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C95AF0D-9052-4175-9CCD-A2F3AC9E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069EB529-6B75-4160-97EB-92341C17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CE2AAC49-B1F5-4660-B286-C0D97E66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8684D524-9E7A-436A-8CE6-6B7CC811B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3BDF3087-285F-4DCF-BFAA-AAA3E4C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1B51A4EF-C491-424B-99BC-1C9ACA23F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3948581-BC6F-4B89-AA2F-74140568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8A0B5603-5134-46E7-A774-AA7DC78D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85C4866-10D1-46C5-B7C2-2CEFBD01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DC21EF11-38CF-4CBC-8D2E-6D44B0A7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A108002-3861-4416-A7AD-31E90948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C1D4AD28-EE28-445E-A34B-ACDAD242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A92B786C-C58D-4F0B-8357-97F115C99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B9FA78D2-0F9A-4F9A-89FB-AF77110D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3D0F5E0C-8902-4B80-A50E-B55655BF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9DBA8083-9A5F-429D-9757-AF2EF5DC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A0DAAD38-6FB6-47A9-986E-E9C6361E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3305B46-F5CF-4490-BBDE-A86D6720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1A12665-0AAA-49FA-A7C2-6D23530B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EA7C0A0C-DC69-4BD5-9B6A-BB2F87C2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E9E4B3BB-5786-4607-AFD4-C962A60A0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198B120E-3EAF-4CE2-A70F-1EA00A7B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1987C6EF-E3C7-469C-ACED-845C1D49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99F35FE2-AB90-4454-8DCE-2AF0CF0F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F10D170-EBB5-41A5-A64C-0C0AB28E2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79012307-4399-4411-8524-20B45327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543296B8-E273-4741-A32E-33F2B58A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7418999A-F948-46BA-A73C-552FECB2C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86FC5F32-78D2-472B-A195-935A293B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02AA0C5F-5AE9-4E4B-8EE6-8137666B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9A9F6555-B44A-4EF3-92EC-44D71005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E89B0D11-3393-4F7D-81BD-10C33FA3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A84B9DE1-94D5-4057-8E7D-4518AF6F9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B2CBDB74-9EC6-4711-A59D-C8C20E22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1548128B-EA18-4052-B735-6FBB7F62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E90A85C6-70B4-4529-B9E2-0B993B8B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BD7B961-ED7C-49E7-B62D-BDDD71CC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D4D6F02-4B19-43A7-8EA8-48482274F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CA42CAD4-7BB4-4CBB-B4DD-CDFA06BF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E97FE935-4D32-4111-9E9E-723B5E5E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5BF9183-E2FC-42CC-BE7A-692801CD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6D93E005-79C5-4F58-9A36-8C49EBEBA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481F080D-9050-4EC1-B500-FD5DA2A00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F833A6E-C8F8-481E-808B-FFF1083B4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18A65753-9BF8-4627-8B34-DFC2961D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5225267A-6D03-4AB0-9334-BC70BBA1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1ABB161-F856-446F-9942-A14CB6E9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56A4F9C-A84F-4AA3-9EEE-5DE8F8CC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E4B78EC4-3E59-4C0F-95E8-CEB73C3E1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2A817B81-5FB3-4548-94DC-F965A473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93D6DCE1-D8BD-4601-9478-F60E3F38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F6330273-1055-442D-A60F-CD97A493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B0E05B9B-5456-4D91-ABD5-F18E8B01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77D95971-41EF-456D-8F7C-6176FB1B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0D6ABC77-425F-43EF-B814-4BEADA5A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A6464CB1-9544-4801-A8B7-A0C0F7E2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42B6E2E-3DCC-441A-AA2F-447A58801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4613B55-95A7-4704-BC62-3F664432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CB919E8-6651-496E-8ECC-17ADC802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2EE53C58-34BD-4BD1-84F9-14CB44F6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1A66DD98-9735-4787-868B-06412A8AA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78B3FBAB-CA21-4FBD-B94A-52C7D6E2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BCF20B67-7B10-4DAC-B707-58C927BE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883EA796-3C7E-4C17-8361-501A824F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79D5F632-0A3E-4B69-A17C-3378EF4E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62AEDB52-95AB-4D4E-A329-776281B96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80961D3-50E4-4A62-87FC-E5C76265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EAD95054-A286-48F4-BEB4-E6AC42B3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587E68B-9CFF-44A7-B365-9DAD65B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E52B5D4B-863F-4201-B915-82FF6467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E4F5FCB-F8FB-4C4A-ADAC-1FCC9F8CF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1061E83B-2465-4910-828F-E5C6E43C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DA21699A-59A7-47C4-970D-F9ECDE13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FF87A03A-BFE4-40AE-8AE0-CB2A8BC8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CE60910F-5BAB-4CC5-90C2-5F82851E4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EF2E97F7-969F-49A5-9D46-D80B0753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671B3D01-4A25-434C-979A-EB74A2AB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F579C2E8-16B2-43CD-A08C-8C0332E5F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22BDAF3-32E3-425E-81F3-885B01EF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1863A37D-6918-47A1-B583-DF9453F2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2B3D0A0C-052E-4687-960A-1DFFE044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9CFD7919-D191-447C-B945-0376D0C5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E88F95F-CD74-4375-BE91-E2438C9D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E7258BEF-D3AE-4A46-AD97-6B7271D8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AE9BDCE0-38C0-410C-843D-12660DF75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97A07F23-6C75-430D-BECA-3CCCFF944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BE6D0BC2-8664-4340-A65B-A72DEB3E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D50FAEFA-9296-4528-951F-86F0A37A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23044CDF-153F-4AC5-B172-FD5F084B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CEE873A1-29D2-4DAF-892D-6F1796D5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DA04C28B-431B-49D5-8503-28BFEA76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398DEB0A-B420-47C9-98C0-03159847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EB59B993-BC31-4180-A243-C74AC37C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7D6C118F-DEC0-43F7-A127-B633472A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2FD03D91-95B9-4563-A549-A80E12D5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37F777BC-338A-48AB-8E08-F9BA265E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5F934ECA-28D7-4BED-BE28-E0B36667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24286D54-8C66-4D63-B92B-B1564874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0722C05D-CDD4-40C9-AC4D-6A61CBE6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F76F8FE9-3B39-4B46-82E4-AE96E2AB3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A997EB14-D3E3-49A0-8FCD-D41CB05F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0D319F04-0CC4-4292-9808-70BC5ED8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25E05D24-0426-40B9-ACBB-C8E06A0A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90488083-1A13-47BB-B128-123CE852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F3E42456-1512-4FF3-8E68-FA105D04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CF2842CB-AC22-4001-B892-5FD03AF2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45B62F9C-9AAA-42C5-9E56-54E412182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5F4E9DD7-BF25-4C48-A307-042639CB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05281E6-0FE7-4966-9489-213E14E23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02181D4B-BCBF-4D6A-B577-BADD49BF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1173E00-3210-4915-950D-ED9F99E2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6B495CAB-1B11-4B3A-967A-5156F9EA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25054F44-A5A0-4B69-B221-FB6EF7DB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92A8A15E-B834-48B3-8E71-9CFF2DE1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23953452-262A-4217-9DDC-66CA63F1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BB85D1A7-9543-4A06-A93F-41F12994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40F649B5-9D84-4053-B8DE-382D5AD9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9A370BCE-33DB-4CEA-A9B7-B70ACB12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5545A791-AA0C-4F9D-BED5-C8B19B84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8408050-591F-4E4B-8109-4D85BF8C2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05A49CDC-1F61-4A15-BFB4-672D8437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7B09B168-55EA-4DE0-943A-486903D3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C7BC0E8F-CE81-4C61-8B19-0CFC2B17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BE9ADA7C-4650-451A-9E46-327F91BB5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30B03261-B5B5-46CF-AC56-E359D47C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21D943D3-ECF9-4A0F-A439-3C1322B0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1ECF-6DB6-4C46-A482-287DE27020C0}">
  <dimension ref="B2:W37"/>
  <sheetViews>
    <sheetView showGridLines="0" showRowColHeaders="0" tabSelected="1" workbookViewId="0">
      <selection activeCell="AC51" sqref="AC51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2:23" ht="15" customHeight="1" x14ac:dyDescent="0.25">
      <c r="B4" s="65" t="s">
        <v>1</v>
      </c>
      <c r="C4" s="66">
        <v>2024</v>
      </c>
      <c r="D4" s="67"/>
      <c r="E4" s="66">
        <v>2025</v>
      </c>
      <c r="F4" s="68"/>
      <c r="G4" s="68"/>
      <c r="H4" s="68"/>
      <c r="I4" s="68"/>
      <c r="J4" s="69"/>
      <c r="K4" s="70" t="s">
        <v>2</v>
      </c>
      <c r="L4" s="71"/>
      <c r="M4" s="71"/>
      <c r="N4" s="71"/>
    </row>
    <row r="5" spans="2:23" ht="15" customHeight="1" x14ac:dyDescent="0.25">
      <c r="B5" s="65"/>
      <c r="C5" s="72" t="s">
        <v>3</v>
      </c>
      <c r="D5" s="73"/>
      <c r="E5" s="74" t="s">
        <v>4</v>
      </c>
      <c r="F5" s="73"/>
      <c r="G5" s="74" t="s">
        <v>5</v>
      </c>
      <c r="H5" s="73"/>
      <c r="I5" s="74" t="s">
        <v>6</v>
      </c>
      <c r="J5" s="73"/>
      <c r="K5" s="61" t="s">
        <v>7</v>
      </c>
      <c r="L5" s="75"/>
      <c r="M5" s="61" t="s">
        <v>8</v>
      </c>
      <c r="N5" s="62"/>
    </row>
    <row r="6" spans="2:23" ht="15" customHeight="1" x14ac:dyDescent="0.25">
      <c r="B6" s="65"/>
      <c r="C6" s="63" t="s">
        <v>9</v>
      </c>
      <c r="D6" s="63" t="s">
        <v>10</v>
      </c>
      <c r="E6" s="63" t="s">
        <v>9</v>
      </c>
      <c r="F6" s="63" t="s">
        <v>10</v>
      </c>
      <c r="G6" s="63" t="s">
        <v>9</v>
      </c>
      <c r="H6" s="63" t="s">
        <v>10</v>
      </c>
      <c r="I6" s="63" t="s">
        <v>9</v>
      </c>
      <c r="J6" s="63" t="s">
        <v>10</v>
      </c>
      <c r="K6" s="52" t="s">
        <v>9</v>
      </c>
      <c r="L6" s="52" t="s">
        <v>10</v>
      </c>
      <c r="M6" s="52" t="s">
        <v>9</v>
      </c>
      <c r="N6" s="54" t="s">
        <v>10</v>
      </c>
    </row>
    <row r="7" spans="2:23" ht="37.5" customHeight="1" x14ac:dyDescent="0.25">
      <c r="B7" s="65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5"/>
    </row>
    <row r="8" spans="2:23" s="8" customFormat="1" x14ac:dyDescent="0.25">
      <c r="B8" s="1" t="s">
        <v>11</v>
      </c>
      <c r="C8" s="2">
        <v>75803.245999999999</v>
      </c>
      <c r="D8" s="3">
        <v>83244.540999999997</v>
      </c>
      <c r="E8" s="4">
        <v>251390.87700000001</v>
      </c>
      <c r="F8" s="4">
        <v>51405.502999999997</v>
      </c>
      <c r="G8" s="2">
        <v>165654.614</v>
      </c>
      <c r="H8" s="3">
        <v>14536.492999999999</v>
      </c>
      <c r="I8" s="4">
        <v>132465.70199999999</v>
      </c>
      <c r="J8" s="4">
        <v>76757.41</v>
      </c>
      <c r="K8" s="2">
        <f t="shared" ref="K8:L13" si="0">+((I8*100/G8)-100)</f>
        <v>-20.035006088028439</v>
      </c>
      <c r="L8" s="5">
        <f t="shared" si="0"/>
        <v>428.03251788447187</v>
      </c>
      <c r="M8" s="4">
        <f t="shared" ref="M8:N13" si="1">+((I8*100/C8)-100)</f>
        <v>74.749379465887245</v>
      </c>
      <c r="N8" s="6">
        <f t="shared" si="1"/>
        <v>-7.7928605552645109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2699.3589999999999</v>
      </c>
      <c r="D9" s="11">
        <v>632.48099999999999</v>
      </c>
      <c r="E9" s="12">
        <v>6622.6210000000001</v>
      </c>
      <c r="F9" s="12">
        <v>1012.636</v>
      </c>
      <c r="G9" s="10">
        <v>2959.0640000000003</v>
      </c>
      <c r="H9" s="11">
        <v>103.66</v>
      </c>
      <c r="I9" s="12">
        <v>3059.6659999999997</v>
      </c>
      <c r="J9" s="12">
        <v>1504.171</v>
      </c>
      <c r="K9" s="10">
        <f>+((I9*100/G9)-100)</f>
        <v>3.3997912853523786</v>
      </c>
      <c r="L9" s="13">
        <f>+((J9*100/H9)-100)</f>
        <v>1351.0621261817482</v>
      </c>
      <c r="M9" s="12">
        <f>+((I9*100/C9)-100)</f>
        <v>13.34787258752911</v>
      </c>
      <c r="N9" s="14">
        <f>+((J9*100/D9)-100)</f>
        <v>137.82074086019978</v>
      </c>
      <c r="O9" s="7"/>
      <c r="Q9" s="15"/>
      <c r="R9" s="15"/>
      <c r="S9" s="15"/>
    </row>
    <row r="10" spans="2:23" x14ac:dyDescent="0.25">
      <c r="B10" s="16" t="s">
        <v>13</v>
      </c>
      <c r="C10" s="17">
        <v>6079.8429999999998</v>
      </c>
      <c r="D10" s="18">
        <v>658.28099999999995</v>
      </c>
      <c r="E10" s="19">
        <v>36391.088000000003</v>
      </c>
      <c r="F10" s="19">
        <v>2909.806</v>
      </c>
      <c r="G10" s="17">
        <v>21934.167999999998</v>
      </c>
      <c r="H10" s="18">
        <v>1605.0060000000001</v>
      </c>
      <c r="I10" s="19">
        <v>20996.84</v>
      </c>
      <c r="J10" s="19">
        <v>2626.1849999999999</v>
      </c>
      <c r="K10" s="17">
        <f>+((I10*100/G10)-100)</f>
        <v>-4.2733692930591189</v>
      </c>
      <c r="L10" s="20">
        <f t="shared" si="0"/>
        <v>63.624621964030041</v>
      </c>
      <c r="M10" s="19">
        <f t="shared" si="1"/>
        <v>245.35168095623521</v>
      </c>
      <c r="N10" s="21">
        <f t="shared" si="1"/>
        <v>298.94589088854156</v>
      </c>
      <c r="O10" s="7"/>
      <c r="P10" s="7"/>
      <c r="Q10" s="7"/>
      <c r="R10" s="7"/>
    </row>
    <row r="11" spans="2:23" x14ac:dyDescent="0.25">
      <c r="B11" s="16" t="s">
        <v>14</v>
      </c>
      <c r="C11" s="17">
        <v>44271.752</v>
      </c>
      <c r="D11" s="18">
        <v>58759.82</v>
      </c>
      <c r="E11" s="19">
        <v>97814.277000000002</v>
      </c>
      <c r="F11" s="19">
        <v>29402.546999999999</v>
      </c>
      <c r="G11" s="17">
        <v>66270.771999999997</v>
      </c>
      <c r="H11" s="18">
        <v>10141.479000000001</v>
      </c>
      <c r="I11" s="19">
        <v>47731.468999999997</v>
      </c>
      <c r="J11" s="19">
        <v>54267.453999999998</v>
      </c>
      <c r="K11" s="17">
        <f t="shared" si="0"/>
        <v>-27.975082288161673</v>
      </c>
      <c r="L11" s="20">
        <f t="shared" si="0"/>
        <v>435.10394292587887</v>
      </c>
      <c r="M11" s="19">
        <f t="shared" si="1"/>
        <v>7.8147280008254398</v>
      </c>
      <c r="N11" s="21">
        <f t="shared" si="1"/>
        <v>-7.645302521348782</v>
      </c>
      <c r="O11" s="7"/>
      <c r="Q11" s="7"/>
      <c r="R11" s="7"/>
    </row>
    <row r="12" spans="2:23" x14ac:dyDescent="0.25">
      <c r="B12" s="16" t="s">
        <v>15</v>
      </c>
      <c r="C12" s="17">
        <v>16406.042000000001</v>
      </c>
      <c r="D12" s="18">
        <v>22266.941000000003</v>
      </c>
      <c r="E12" s="19">
        <v>44531.586000000003</v>
      </c>
      <c r="F12" s="19">
        <v>13138.965</v>
      </c>
      <c r="G12" s="17">
        <v>22737.216</v>
      </c>
      <c r="H12" s="18">
        <v>568.673</v>
      </c>
      <c r="I12" s="19">
        <v>14352.246999999999</v>
      </c>
      <c r="J12" s="19">
        <v>16663.428</v>
      </c>
      <c r="K12" s="17">
        <f t="shared" si="0"/>
        <v>-36.877729445856524</v>
      </c>
      <c r="L12" s="20">
        <f t="shared" si="0"/>
        <v>2830.2302025944614</v>
      </c>
      <c r="M12" s="19">
        <f t="shared" si="1"/>
        <v>-12.518528234902732</v>
      </c>
      <c r="N12" s="21">
        <f t="shared" si="1"/>
        <v>-25.1651675010052</v>
      </c>
      <c r="O12" s="7"/>
      <c r="P12" s="7"/>
      <c r="Q12" s="7"/>
      <c r="R12" s="7"/>
    </row>
    <row r="13" spans="2:23" x14ac:dyDescent="0.25">
      <c r="B13" s="16" t="s">
        <v>16</v>
      </c>
      <c r="C13" s="17">
        <v>6346.25</v>
      </c>
      <c r="D13" s="18">
        <v>927.01800000000003</v>
      </c>
      <c r="E13" s="19">
        <v>65996.214999999997</v>
      </c>
      <c r="F13" s="19">
        <v>4941.549</v>
      </c>
      <c r="G13" s="17">
        <v>51753.394</v>
      </c>
      <c r="H13" s="18">
        <v>2117.6750000000002</v>
      </c>
      <c r="I13" s="19">
        <v>46325.479999999996</v>
      </c>
      <c r="J13" s="19">
        <v>1696.172</v>
      </c>
      <c r="K13" s="17">
        <f t="shared" si="0"/>
        <v>-10.488034852361565</v>
      </c>
      <c r="L13" s="20">
        <f t="shared" si="0"/>
        <v>-19.904045710507987</v>
      </c>
      <c r="M13" s="19">
        <f t="shared" si="1"/>
        <v>629.96620051211346</v>
      </c>
      <c r="N13" s="21">
        <f t="shared" si="1"/>
        <v>82.970772951550032</v>
      </c>
      <c r="O13" s="7"/>
    </row>
    <row r="14" spans="2:23" x14ac:dyDescent="0.25">
      <c r="B14" s="16" t="s">
        <v>17</v>
      </c>
      <c r="C14" s="17">
        <v>0</v>
      </c>
      <c r="D14" s="18">
        <v>0</v>
      </c>
      <c r="E14" s="19">
        <v>35.090000000000003</v>
      </c>
      <c r="F14" s="19">
        <v>0</v>
      </c>
      <c r="G14" s="17">
        <v>0</v>
      </c>
      <c r="H14" s="18">
        <v>0</v>
      </c>
      <c r="I14" s="19">
        <v>0</v>
      </c>
      <c r="J14" s="19">
        <v>0</v>
      </c>
      <c r="K14" s="17" t="s">
        <v>18</v>
      </c>
      <c r="L14" s="20" t="s">
        <v>18</v>
      </c>
      <c r="M14" s="19" t="s">
        <v>18</v>
      </c>
      <c r="N14" s="21" t="s">
        <v>18</v>
      </c>
      <c r="O14" s="7"/>
      <c r="Q14" s="7"/>
      <c r="R14" s="7"/>
    </row>
    <row r="15" spans="2:23" s="8" customFormat="1" x14ac:dyDescent="0.25">
      <c r="B15" s="22" t="s">
        <v>19</v>
      </c>
      <c r="C15" s="23">
        <v>462.024</v>
      </c>
      <c r="D15" s="24">
        <v>0</v>
      </c>
      <c r="E15" s="25">
        <v>3329.1620000000003</v>
      </c>
      <c r="F15" s="25">
        <v>52.02</v>
      </c>
      <c r="G15" s="23">
        <v>1286.4880000000001</v>
      </c>
      <c r="H15" s="24">
        <v>626.327</v>
      </c>
      <c r="I15" s="25">
        <v>2007.6509999999998</v>
      </c>
      <c r="J15" s="26">
        <v>136.47900000000001</v>
      </c>
      <c r="K15" s="23">
        <f t="shared" ref="K15:L27" si="2">+((I15*100/G15)-100)</f>
        <v>56.056721866041471</v>
      </c>
      <c r="L15" s="27">
        <f t="shared" si="2"/>
        <v>-78.209625323513109</v>
      </c>
      <c r="M15" s="25">
        <f>+((I15*100/C15)-100)</f>
        <v>334.53392031582769</v>
      </c>
      <c r="N15" s="28" t="s">
        <v>18</v>
      </c>
      <c r="O15" s="7"/>
      <c r="P15" s="15"/>
      <c r="Q15" s="15"/>
      <c r="R15" s="15"/>
      <c r="S15" s="15"/>
      <c r="T15" s="15"/>
    </row>
    <row r="16" spans="2:23" x14ac:dyDescent="0.25">
      <c r="B16" s="29" t="s">
        <v>13</v>
      </c>
      <c r="C16" s="10">
        <v>251.81400000000002</v>
      </c>
      <c r="D16" s="11">
        <v>0</v>
      </c>
      <c r="E16" s="12">
        <v>1848.5329999999999</v>
      </c>
      <c r="F16" s="12">
        <v>0</v>
      </c>
      <c r="G16" s="10">
        <v>416.81600000000003</v>
      </c>
      <c r="H16" s="11">
        <v>0</v>
      </c>
      <c r="I16" s="12">
        <v>1138.778</v>
      </c>
      <c r="J16" s="12">
        <v>0</v>
      </c>
      <c r="K16" s="10">
        <f t="shared" si="2"/>
        <v>173.20880196537559</v>
      </c>
      <c r="L16" s="13" t="s">
        <v>18</v>
      </c>
      <c r="M16" s="12">
        <f t="shared" ref="M16:N28" si="3">+((I16*100/C16)-100)</f>
        <v>352.22982042301061</v>
      </c>
      <c r="N16" s="14" t="s">
        <v>18</v>
      </c>
      <c r="O16" s="7"/>
      <c r="Q16" s="7"/>
      <c r="R16" s="7"/>
    </row>
    <row r="17" spans="2:20" x14ac:dyDescent="0.25">
      <c r="B17" s="30" t="s">
        <v>14</v>
      </c>
      <c r="C17" s="31">
        <v>210.21</v>
      </c>
      <c r="D17" s="32">
        <v>0</v>
      </c>
      <c r="E17" s="33">
        <v>1480.6289999999999</v>
      </c>
      <c r="F17" s="33">
        <v>52.02</v>
      </c>
      <c r="G17" s="31">
        <v>869.67200000000003</v>
      </c>
      <c r="H17" s="32">
        <v>626.327</v>
      </c>
      <c r="I17" s="33">
        <v>868.87299999999993</v>
      </c>
      <c r="J17" s="33">
        <v>136.47900000000001</v>
      </c>
      <c r="K17" s="31">
        <f t="shared" si="2"/>
        <v>-9.1873717907461128E-2</v>
      </c>
      <c r="L17" s="34">
        <f t="shared" si="2"/>
        <v>-78.209625323513109</v>
      </c>
      <c r="M17" s="33">
        <f t="shared" si="3"/>
        <v>313.33571190714042</v>
      </c>
      <c r="N17" s="35" t="s">
        <v>18</v>
      </c>
      <c r="O17" s="7"/>
      <c r="Q17" s="7"/>
      <c r="R17" s="7"/>
    </row>
    <row r="18" spans="2:20" s="8" customFormat="1" x14ac:dyDescent="0.25">
      <c r="B18" s="1" t="s">
        <v>20</v>
      </c>
      <c r="C18" s="2">
        <v>6705.4970000000003</v>
      </c>
      <c r="D18" s="3">
        <v>3148.6060000000002</v>
      </c>
      <c r="E18" s="4">
        <v>12959.81</v>
      </c>
      <c r="F18" s="4">
        <v>5683.4589999999998</v>
      </c>
      <c r="G18" s="2">
        <v>7472.3010000000004</v>
      </c>
      <c r="H18" s="3">
        <v>7221.5730000000003</v>
      </c>
      <c r="I18" s="4">
        <v>6313.0630000000001</v>
      </c>
      <c r="J18" s="19">
        <v>2854.76</v>
      </c>
      <c r="K18" s="2">
        <f t="shared" si="2"/>
        <v>-15.513802241103505</v>
      </c>
      <c r="L18" s="5">
        <f t="shared" si="2"/>
        <v>-60.469000313366635</v>
      </c>
      <c r="M18" s="4">
        <f t="shared" si="3"/>
        <v>-5.8524222738448799</v>
      </c>
      <c r="N18" s="6">
        <f t="shared" si="3"/>
        <v>-9.3325744789916598</v>
      </c>
      <c r="O18" s="7"/>
      <c r="P18" s="15"/>
      <c r="Q18" s="15"/>
      <c r="R18" s="15"/>
      <c r="S18" s="15"/>
      <c r="T18" s="15"/>
    </row>
    <row r="19" spans="2:20" x14ac:dyDescent="0.25">
      <c r="B19" s="29" t="s">
        <v>13</v>
      </c>
      <c r="C19" s="10">
        <v>864.553</v>
      </c>
      <c r="D19" s="11">
        <v>49.92</v>
      </c>
      <c r="E19" s="12">
        <v>910.03200000000004</v>
      </c>
      <c r="F19" s="12">
        <v>0</v>
      </c>
      <c r="G19" s="10">
        <v>363.05700000000002</v>
      </c>
      <c r="H19" s="11">
        <v>0</v>
      </c>
      <c r="I19" s="12">
        <v>889.63</v>
      </c>
      <c r="J19" s="12">
        <v>0</v>
      </c>
      <c r="K19" s="10">
        <f t="shared" si="2"/>
        <v>145.03865784160612</v>
      </c>
      <c r="L19" s="13" t="s">
        <v>18</v>
      </c>
      <c r="M19" s="12">
        <f t="shared" si="3"/>
        <v>2.9005740538752462</v>
      </c>
      <c r="N19" s="14" t="s">
        <v>18</v>
      </c>
      <c r="O19" s="7"/>
      <c r="Q19" s="7"/>
      <c r="R19" s="7"/>
    </row>
    <row r="20" spans="2:20" x14ac:dyDescent="0.25">
      <c r="B20" s="16" t="s">
        <v>14</v>
      </c>
      <c r="C20" s="17">
        <v>1858.423</v>
      </c>
      <c r="D20" s="18">
        <v>857.29200000000003</v>
      </c>
      <c r="E20" s="19">
        <v>9557.2160000000003</v>
      </c>
      <c r="F20" s="19">
        <v>5657.915</v>
      </c>
      <c r="G20" s="17">
        <v>5718.39</v>
      </c>
      <c r="H20" s="18">
        <v>102.453</v>
      </c>
      <c r="I20" s="19">
        <v>4405.1139999999996</v>
      </c>
      <c r="J20" s="19">
        <v>716.34</v>
      </c>
      <c r="K20" s="17">
        <f t="shared" si="2"/>
        <v>-22.965834789162699</v>
      </c>
      <c r="L20" s="20">
        <f t="shared" si="2"/>
        <v>599.18889637199493</v>
      </c>
      <c r="M20" s="19">
        <f t="shared" si="3"/>
        <v>137.03505606635301</v>
      </c>
      <c r="N20" s="21">
        <f t="shared" si="3"/>
        <v>-16.441539172184036</v>
      </c>
      <c r="O20" s="7"/>
      <c r="Q20" s="7"/>
      <c r="R20" s="7"/>
    </row>
    <row r="21" spans="2:20" x14ac:dyDescent="0.25">
      <c r="B21" s="30" t="s">
        <v>21</v>
      </c>
      <c r="C21" s="31">
        <v>3982.5210000000002</v>
      </c>
      <c r="D21" s="32">
        <v>2241.3939999999998</v>
      </c>
      <c r="E21" s="33">
        <v>2492.5619999999999</v>
      </c>
      <c r="F21" s="33">
        <v>25.544</v>
      </c>
      <c r="G21" s="31">
        <v>1390.854</v>
      </c>
      <c r="H21" s="32">
        <v>7119.12</v>
      </c>
      <c r="I21" s="33">
        <v>1018.319</v>
      </c>
      <c r="J21" s="33">
        <v>2138.42</v>
      </c>
      <c r="K21" s="36">
        <f t="shared" si="2"/>
        <v>-26.784622972648464</v>
      </c>
      <c r="L21" s="34">
        <f t="shared" si="2"/>
        <v>-69.962298711076642</v>
      </c>
      <c r="M21" s="35">
        <f t="shared" si="3"/>
        <v>-74.430291767450825</v>
      </c>
      <c r="N21" s="35">
        <f t="shared" si="3"/>
        <v>-4.5941945057406173</v>
      </c>
      <c r="O21" s="7"/>
      <c r="Q21" s="7"/>
      <c r="R21" s="7"/>
    </row>
    <row r="22" spans="2:20" x14ac:dyDescent="0.25">
      <c r="B22" s="16" t="s">
        <v>22</v>
      </c>
      <c r="C22" s="17">
        <v>1899.8330000000001</v>
      </c>
      <c r="D22" s="18">
        <v>0</v>
      </c>
      <c r="E22" s="19">
        <v>7765.8819999999996</v>
      </c>
      <c r="F22" s="19">
        <v>117.874</v>
      </c>
      <c r="G22" s="17">
        <v>5562.0810000000001</v>
      </c>
      <c r="H22" s="18">
        <v>35.200000000000003</v>
      </c>
      <c r="I22" s="19">
        <v>2079.4639999999999</v>
      </c>
      <c r="J22" s="19">
        <v>0</v>
      </c>
      <c r="K22" s="37">
        <f t="shared" si="2"/>
        <v>-62.613561363094142</v>
      </c>
      <c r="L22" s="20" t="s">
        <v>18</v>
      </c>
      <c r="M22" s="21">
        <f t="shared" si="3"/>
        <v>9.4550942109122076</v>
      </c>
      <c r="N22" s="21" t="s">
        <v>18</v>
      </c>
      <c r="O22" s="7"/>
      <c r="Q22" s="7"/>
      <c r="R22" s="7"/>
    </row>
    <row r="23" spans="2:20" x14ac:dyDescent="0.25">
      <c r="B23" s="16" t="s">
        <v>23</v>
      </c>
      <c r="C23" s="17">
        <v>412.83199999999999</v>
      </c>
      <c r="D23" s="18">
        <v>23.068000000000001</v>
      </c>
      <c r="E23" s="19">
        <v>0</v>
      </c>
      <c r="F23" s="19">
        <v>0</v>
      </c>
      <c r="G23" s="17">
        <v>68.016999999999996</v>
      </c>
      <c r="H23" s="18">
        <v>0</v>
      </c>
      <c r="I23" s="19">
        <v>404.46100000000001</v>
      </c>
      <c r="J23" s="19">
        <v>0</v>
      </c>
      <c r="K23" s="37">
        <f>+((I23*100/G23)-100)</f>
        <v>494.64692650366817</v>
      </c>
      <c r="L23" s="20" t="s">
        <v>18</v>
      </c>
      <c r="M23" s="21">
        <f t="shared" si="3"/>
        <v>-2.0277013409813236</v>
      </c>
      <c r="N23" s="21" t="s">
        <v>18</v>
      </c>
      <c r="O23" s="7"/>
      <c r="Q23" s="7"/>
      <c r="R23" s="7"/>
    </row>
    <row r="24" spans="2:20" x14ac:dyDescent="0.25">
      <c r="B24" s="16" t="s">
        <v>24</v>
      </c>
      <c r="C24" s="17">
        <v>2062.1950000000002</v>
      </c>
      <c r="D24" s="18">
        <v>1016.263</v>
      </c>
      <c r="E24" s="19">
        <v>15110.809000000001</v>
      </c>
      <c r="F24" s="19">
        <v>1616.357</v>
      </c>
      <c r="G24" s="17">
        <v>10742.390000000001</v>
      </c>
      <c r="H24" s="18">
        <v>1039.7640000000001</v>
      </c>
      <c r="I24" s="19">
        <v>5900.0789999999997</v>
      </c>
      <c r="J24" s="19">
        <v>935.05799999999999</v>
      </c>
      <c r="K24" s="37">
        <f t="shared" si="2"/>
        <v>-45.076663573003778</v>
      </c>
      <c r="L24" s="20">
        <f t="shared" si="2"/>
        <v>-10.070169769293813</v>
      </c>
      <c r="M24" s="21">
        <f t="shared" si="3"/>
        <v>186.10674548236221</v>
      </c>
      <c r="N24" s="21">
        <f t="shared" si="3"/>
        <v>-7.9905496903852651</v>
      </c>
      <c r="O24" s="7"/>
      <c r="Q24" s="7"/>
      <c r="R24" s="7"/>
    </row>
    <row r="25" spans="2:20" x14ac:dyDescent="0.25">
      <c r="B25" s="16" t="s">
        <v>25</v>
      </c>
      <c r="C25" s="17">
        <v>0</v>
      </c>
      <c r="D25" s="18">
        <v>235.27</v>
      </c>
      <c r="E25" s="19">
        <v>0</v>
      </c>
      <c r="F25" s="19">
        <v>230.64</v>
      </c>
      <c r="G25" s="17">
        <v>0</v>
      </c>
      <c r="H25" s="18">
        <v>105.12</v>
      </c>
      <c r="I25" s="19">
        <v>26.26</v>
      </c>
      <c r="J25" s="19">
        <v>583.36</v>
      </c>
      <c r="K25" s="37" t="s">
        <v>18</v>
      </c>
      <c r="L25" s="20">
        <f t="shared" si="2"/>
        <v>454.94672754946725</v>
      </c>
      <c r="M25" s="21" t="s">
        <v>18</v>
      </c>
      <c r="N25" s="21">
        <f t="shared" si="3"/>
        <v>147.95341522506055</v>
      </c>
      <c r="O25" s="7"/>
      <c r="Q25" s="7"/>
      <c r="R25" s="7"/>
    </row>
    <row r="26" spans="2:20" x14ac:dyDescent="0.25">
      <c r="B26" s="29" t="s">
        <v>26</v>
      </c>
      <c r="C26" s="10">
        <v>1285.961</v>
      </c>
      <c r="D26" s="11">
        <v>3050.77</v>
      </c>
      <c r="E26" s="12">
        <v>5007.2079999999996</v>
      </c>
      <c r="F26" s="12">
        <v>421.03300000000002</v>
      </c>
      <c r="G26" s="10">
        <v>4410.8810000000003</v>
      </c>
      <c r="H26" s="11">
        <v>46.018000000000001</v>
      </c>
      <c r="I26" s="12">
        <v>2777.9360000000001</v>
      </c>
      <c r="J26" s="12">
        <v>225.482</v>
      </c>
      <c r="K26" s="38">
        <f t="shared" ref="K26:L28" si="4">+((I26*100/G26)-100)</f>
        <v>-37.020835520160254</v>
      </c>
      <c r="L26" s="13">
        <f t="shared" si="2"/>
        <v>389.98652701116953</v>
      </c>
      <c r="M26" s="14">
        <f t="shared" si="3"/>
        <v>116.0202370056324</v>
      </c>
      <c r="N26" s="14">
        <f t="shared" si="3"/>
        <v>-92.609013462175128</v>
      </c>
      <c r="O26" s="7"/>
      <c r="Q26" s="7"/>
      <c r="R26" s="7"/>
    </row>
    <row r="27" spans="2:20" x14ac:dyDescent="0.25">
      <c r="B27" s="16" t="s">
        <v>27</v>
      </c>
      <c r="C27" s="17">
        <v>20477.021999999997</v>
      </c>
      <c r="D27" s="18">
        <v>3265.6729999999998</v>
      </c>
      <c r="E27" s="19">
        <v>1593.9110000000001</v>
      </c>
      <c r="F27" s="19">
        <v>149.333</v>
      </c>
      <c r="G27" s="17">
        <v>7596.57</v>
      </c>
      <c r="H27" s="18">
        <v>422.78800000000001</v>
      </c>
      <c r="I27" s="19">
        <v>25015.386999999999</v>
      </c>
      <c r="J27" s="19">
        <v>107.06</v>
      </c>
      <c r="K27" s="37">
        <f t="shared" si="4"/>
        <v>229.29844653573912</v>
      </c>
      <c r="L27" s="20">
        <f t="shared" si="2"/>
        <v>-74.677616204811869</v>
      </c>
      <c r="M27" s="21">
        <f t="shared" si="3"/>
        <v>22.163208107116361</v>
      </c>
      <c r="N27" s="21">
        <f t="shared" si="3"/>
        <v>-96.721655842455746</v>
      </c>
      <c r="O27" s="7"/>
      <c r="Q27" s="7"/>
      <c r="R27" s="7"/>
    </row>
    <row r="28" spans="2:20" x14ac:dyDescent="0.25">
      <c r="B28" s="16" t="s">
        <v>28</v>
      </c>
      <c r="C28" s="17">
        <v>8844.8280000000013</v>
      </c>
      <c r="D28" s="18">
        <v>8309.3119999999999</v>
      </c>
      <c r="E28" s="19">
        <v>32653.491999999998</v>
      </c>
      <c r="F28" s="19">
        <v>9633.9789999999994</v>
      </c>
      <c r="G28" s="17">
        <v>11110.191999999999</v>
      </c>
      <c r="H28" s="18">
        <v>1797.0320000000002</v>
      </c>
      <c r="I28" s="19">
        <v>10399.800000000001</v>
      </c>
      <c r="J28" s="19">
        <v>760.26900000000001</v>
      </c>
      <c r="K28" s="37">
        <f t="shared" si="4"/>
        <v>-6.3940569163881094</v>
      </c>
      <c r="L28" s="20">
        <f t="shared" si="4"/>
        <v>-57.693073912985419</v>
      </c>
      <c r="M28" s="21">
        <f t="shared" si="3"/>
        <v>17.580579294475811</v>
      </c>
      <c r="N28" s="21">
        <f t="shared" si="3"/>
        <v>-90.850397722458851</v>
      </c>
      <c r="O28" s="7"/>
      <c r="Q28" s="7"/>
      <c r="R28" s="7"/>
    </row>
    <row r="29" spans="2:20" x14ac:dyDescent="0.25">
      <c r="B29" s="16" t="s">
        <v>29</v>
      </c>
      <c r="C29" s="17">
        <v>0</v>
      </c>
      <c r="D29" s="18">
        <v>5</v>
      </c>
      <c r="E29" s="19">
        <v>0</v>
      </c>
      <c r="F29" s="19">
        <v>0.5</v>
      </c>
      <c r="G29" s="17">
        <v>0</v>
      </c>
      <c r="H29" s="18">
        <v>0</v>
      </c>
      <c r="I29" s="19">
        <v>0</v>
      </c>
      <c r="J29" s="19">
        <v>0</v>
      </c>
      <c r="K29" s="37" t="s">
        <v>18</v>
      </c>
      <c r="L29" s="20" t="s">
        <v>18</v>
      </c>
      <c r="M29" s="21" t="s">
        <v>18</v>
      </c>
      <c r="N29" s="21" t="s">
        <v>18</v>
      </c>
      <c r="O29" s="7"/>
      <c r="Q29" s="7"/>
      <c r="R29" s="7"/>
    </row>
    <row r="30" spans="2:20" x14ac:dyDescent="0.25">
      <c r="B30" s="39" t="s">
        <v>30</v>
      </c>
      <c r="C30" s="40">
        <v>117953.43799999999</v>
      </c>
      <c r="D30" s="41">
        <v>102298.50300000001</v>
      </c>
      <c r="E30" s="41">
        <v>329811.15100000001</v>
      </c>
      <c r="F30" s="41">
        <v>69837.523000000001</v>
      </c>
      <c r="G30" s="41">
        <v>213903.53400000001</v>
      </c>
      <c r="H30" s="41">
        <v>21494.530999999999</v>
      </c>
      <c r="I30" s="41">
        <v>187389.80300000001</v>
      </c>
      <c r="J30" s="41">
        <v>82359.877999999997</v>
      </c>
      <c r="K30" s="41">
        <f>+((I30*100/G30)-100)</f>
        <v>-12.395181371804739</v>
      </c>
      <c r="L30" s="41">
        <f>+((J30*100/H30)-100)</f>
        <v>283.16666690703789</v>
      </c>
      <c r="M30" s="41">
        <f>+((I30*100/C30)-100)</f>
        <v>58.867605876820676</v>
      </c>
      <c r="N30" s="42">
        <f>+((J30*100/D30)-100)</f>
        <v>-19.490632233396425</v>
      </c>
    </row>
    <row r="31" spans="2:20" x14ac:dyDescent="0.25">
      <c r="B31" s="1"/>
      <c r="C31" s="4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20" x14ac:dyDescent="0.25">
      <c r="B32" s="44" t="s">
        <v>31</v>
      </c>
      <c r="C32" s="45"/>
      <c r="D32" s="45"/>
      <c r="E32" s="45"/>
      <c r="F32" s="45"/>
      <c r="G32" s="45"/>
      <c r="H32" s="45"/>
      <c r="I32" s="45"/>
      <c r="J32" s="45"/>
      <c r="K32" s="44"/>
      <c r="L32" s="46"/>
      <c r="M32" s="46"/>
      <c r="N32" s="46"/>
    </row>
    <row r="33" spans="2:14" ht="15" customHeight="1" x14ac:dyDescent="0.25">
      <c r="B33" s="47" t="s">
        <v>32</v>
      </c>
      <c r="C33" s="47"/>
      <c r="D33" s="47"/>
      <c r="E33" s="47"/>
      <c r="F33" s="47"/>
      <c r="G33" s="48"/>
      <c r="H33" s="48"/>
      <c r="I33" s="48"/>
      <c r="J33" s="48"/>
      <c r="K33" s="49"/>
      <c r="L33" s="7"/>
      <c r="M33" s="7"/>
      <c r="N33" s="7"/>
    </row>
    <row r="34" spans="2:14" x14ac:dyDescent="0.25">
      <c r="B34" s="47" t="s">
        <v>33</v>
      </c>
      <c r="C34" s="47"/>
      <c r="D34" s="47"/>
      <c r="E34" s="47"/>
      <c r="F34" s="47"/>
      <c r="G34" s="50"/>
      <c r="H34" s="49"/>
      <c r="I34" s="49"/>
      <c r="J34" s="49"/>
      <c r="K34" s="51"/>
      <c r="L34" s="7"/>
      <c r="M34" s="7"/>
      <c r="N34" s="7"/>
    </row>
    <row r="35" spans="2:14" ht="15" customHeight="1" x14ac:dyDescent="0.25">
      <c r="B35" s="56" t="s">
        <v>34</v>
      </c>
      <c r="C35" s="57"/>
      <c r="D35" s="57"/>
      <c r="E35" s="57"/>
      <c r="F35" s="57"/>
      <c r="G35" s="57"/>
      <c r="H35" s="57"/>
      <c r="I35" s="57"/>
      <c r="J35" s="57"/>
      <c r="K35" s="58"/>
      <c r="M35" s="46"/>
      <c r="N35" s="46"/>
    </row>
    <row r="36" spans="2:14" x14ac:dyDescent="0.25">
      <c r="C36" s="7"/>
      <c r="D36" s="7"/>
      <c r="K36" s="59" t="s">
        <v>35</v>
      </c>
      <c r="L36" s="59"/>
      <c r="M36" s="59"/>
      <c r="N36" s="59"/>
    </row>
    <row r="37" spans="2:14" x14ac:dyDescent="0.25">
      <c r="I37" s="60" t="s">
        <v>36</v>
      </c>
      <c r="J37" s="60"/>
      <c r="K37" s="60"/>
      <c r="L37" s="60"/>
      <c r="M37" s="60"/>
      <c r="N37" s="60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5:K35"/>
    <mergeCell ref="K36:N3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35_37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2025-09-17T10:56:23Z</dcterms:created>
  <dcterms:modified xsi:type="dcterms:W3CDTF">2025-09-17T12:13:23Z</dcterms:modified>
</cp:coreProperties>
</file>