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56C9AEA5-8C53-486F-9E4C-6E50874AA600}" xr6:coauthVersionLast="47" xr6:coauthVersionMax="47" xr10:uidLastSave="{00000000-0000-0000-0000-000000000000}"/>
  <bookViews>
    <workbookView xWindow="-120" yWindow="-120" windowWidth="29040" windowHeight="17640" xr2:uid="{3D19E9A1-9421-4996-B69F-74CF05159341}"/>
  </bookViews>
  <sheets>
    <sheet name="31_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8" i="1"/>
  <c r="M28" i="1"/>
  <c r="L28" i="1"/>
  <c r="K28" i="1"/>
  <c r="N26" i="1"/>
  <c r="M26" i="1"/>
  <c r="L26" i="1"/>
  <c r="K26" i="1"/>
  <c r="N25" i="1"/>
  <c r="L25" i="1"/>
  <c r="N24" i="1"/>
  <c r="M24" i="1"/>
  <c r="L24" i="1"/>
  <c r="K24" i="1"/>
  <c r="N22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N17" i="1"/>
  <c r="M17" i="1"/>
  <c r="L17" i="1"/>
  <c r="K17" i="1"/>
  <c r="M16" i="1"/>
  <c r="K16" i="1"/>
  <c r="N15" i="1"/>
  <c r="M15" i="1"/>
  <c r="L15" i="1"/>
  <c r="K15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<sst xmlns="http://schemas.openxmlformats.org/spreadsheetml/2006/main" count="66" uniqueCount="36">
  <si>
    <t xml:space="preserve">Grūdų  ir aliejinių augalų sėklų  supirkimo kiekių suvestinė ataskaita (2025 m. 31 – 33  sav.) pagal GS-1*, t </t>
  </si>
  <si>
    <t xml:space="preserve">                      Data
Grūdai</t>
  </si>
  <si>
    <t>Pokytis, %</t>
  </si>
  <si>
    <t>33 sav.  (08 12– 18)</t>
  </si>
  <si>
    <t>31  sav.  (07 28 – 08 03)</t>
  </si>
  <si>
    <t>32  sav.  (08 04– 10)</t>
  </si>
  <si>
    <t>33  sav.  (08 11– 17)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</si>
  <si>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</si>
  <si>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</si>
  <si>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</si>
  <si>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</si>
  <si>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</si>
  <si>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</si>
  <si>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</si>
  <si>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</si>
  <si>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</si>
  <si>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</si>
  <si>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</si>
  <si>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</si>
  <si>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</si>
  <si>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</si>
  <si>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</si>
  <si>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</si>
  <si>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</si>
  <si>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</si>
  <si>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</si>
  <si>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</si>
  <si>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</si>
  <si>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</si>
  <si>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</si>
  <si>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</si>
  <si>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33 savaitę su 32 savaite</t>
  </si>
  <si>
    <t>*** lyginant 2025 m. 33 savaitę su 2024 m. 33 savaite</t>
  </si>
  <si>
    <t>Pastaba: grūdų bei aliejinių augalų sėklų 31 ir 32 savaičių supirkimo kiekiai patikslinti  2025-08-21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</si>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</sst>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C52EC02-FD2C-42CB-8FA6-6354F2E9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179CCFB-2439-423D-B5B4-2ED0AB18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6AEDA7E-C1FF-4568-B6F3-3B251F0F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5C48F89-44B5-46D6-8A0C-B9313937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CE60EAD-A6D3-4FC0-9889-61DB8EFC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A012C6D-1A9A-417F-9B06-035B1E29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F3F4CC1-21B9-47DA-AA72-E874066F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517CE8B-CB6A-4FF0-A104-09AE518B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2C40624-6191-4BBF-9909-7BC664EA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C17FAC5-58CA-4D97-9653-5FA19721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C62BF5D-C344-4BE3-B862-A88858E7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7EE6636-32FB-4096-BD27-508DC3F9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2365C35-77C3-43A5-B0D5-C5921B7D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4E11B91-A85A-49EF-8645-DC0A62FD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107288B-AFCE-481A-9AEB-69347110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A098D23-A792-42F5-9806-33E6D8FD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FFE5D5F-D2B3-4F6C-8AA0-65F59BBB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06E59A5-6667-455D-975E-615B36F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3CF93F8-44A8-4282-AE73-80734632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1DDA644-6069-4FAC-BF6D-FC4B4E39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FA2F5AB-A90C-4484-B8D9-08493DD8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D17DC57-287A-41D7-915B-8E9BEF2D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49E9B69-F19C-42A7-B9AA-EEC20C44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E210B2C-40E0-4F85-9FC4-89C15A03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CEE6CC9-BEEE-4C3A-B9CE-2F99B857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FB577A2-E3DD-416D-965D-39A9B432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0485B36-72EE-452F-9C40-659D0AA2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1487A70-E5F1-433F-B254-95AAAB30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9DDF9E2-1A22-44B5-840B-E212D35B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AEDD572-9E79-4F76-B9E4-D8B41B32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F8C21A1-3713-4AF3-9B30-5A19B8F1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6A4CD96-F361-4D67-B5D4-E46C2513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DAA422C-D681-4914-8EDB-890662C2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D028123-ED16-4805-B670-CDD6E447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3359EBB-845F-4C38-9A4B-EE2B39EF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E9131B4-3175-4C5E-89BE-C31A9BDE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CC5AB2D-962A-4C4C-9669-F0DED76B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988FC89-E8E3-46F7-B943-D06E003D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3F65C3E-F448-48A0-8152-C4996F8A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96D3EFA-2D02-4E9B-B0BE-27A4EEA3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1BBDDD4-85BB-4ADF-93E8-2103211B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97FA931-3C99-48D7-8B78-C82F9334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029E20A-5C87-4E86-8379-7A8C8CE6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FF0669A-EC68-4DB3-B522-A5C6DDDE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1F89960-6733-4253-83B9-951F8CF2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192F0BC-1B26-4281-B257-7D40244F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F235506-38AF-43D8-BAB0-78890D51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D128153-AC91-4A2A-B7F4-C0BEAB20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2B97975-9ED0-4B31-B235-E7359A9C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FDCC3BB-788B-4FA5-8B79-3047D61A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3C9F131-B350-47DC-952E-69CCE15A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6D31844-4427-46DE-84D7-29B00913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40AB76F-E720-4B33-8CCC-E15B6A6F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C2E20A12-F9D1-454B-B629-810DF120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B6E4D47-2B7B-460F-A51A-E3908AB1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06C40EE2-8B66-468B-BD2A-177B6C5B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7B2D801-C094-4BD1-A509-AF6DF716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BF63E20-4251-4F75-81CB-61BCCF66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DE75DE09-B6E1-499F-9596-B9145A20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5CC405FF-2770-4BDD-8442-C4026324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7A9EEFA6-3D3F-49D9-8F4D-01621E09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DEE0806-6CF5-4B03-9719-FD663FB3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557F1B4-45ED-40DE-8DD7-DBACE4F2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82E991F-D2DF-4933-96B3-6743550E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14F056E-11AE-4AFC-8131-567D2EED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8846706-A1D0-47F1-A249-6ED7B9FB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BA535CF-68AA-4CD4-936E-90E72FB5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27CE3E47-0EC3-4278-B5E1-B610B51B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3F539BD-1628-4D4B-837F-3CD8EAF0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EDAEE92-6D95-4C0C-B769-0715E2D4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44B3D2C-EA67-4AC7-8F07-0B65F43F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99BAC5A-CB5B-4BB7-B886-AEFAFF48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2E5C8F2-9C27-4E9E-B653-6BC11282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D5DB115-A2F9-4322-82CE-E5C2E26D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7D38E822-AA76-4C6D-A535-9193B6D4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3CC184B-3D17-45B9-9048-C8655D13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8078C5C-3BDF-4D0B-8786-C905C15A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D70E30D-9B60-4AD0-98D5-3AB5E172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BF791D4-B18D-4213-9292-A0DB6420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DDE7A6F-862A-4DBD-B2D9-C7CAC5BD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10F4664-478C-47E1-8465-C82D573E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34109304-3259-4790-BDC7-4CB6E655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9569F93-9603-4C26-BA3A-9CBA4895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CA9A04FC-D1E9-4ED5-A943-14E7EEA3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6B8E7B5-A650-4247-BA44-46BEF0AF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4B4B5691-BFA6-4A45-9EDF-5A2F04CB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170B71F-4B34-416A-A341-C3BC1C7A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9A895066-EEB7-4184-9D39-CEC63B43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CFD370EA-022A-44AD-801E-C54C4D83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3489139-E5E8-4959-BD92-92D5FE2F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8A7FCCB-A438-4299-98F8-74EA700E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EF1ECEE-4792-4D9C-9F43-32046BD4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8502558-CD14-4C1F-86DB-F5BE238F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D9C4DF5-3841-4547-9CDC-3B89FAE6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75182B5-890B-4C23-BAF0-42D3B772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2D2A6F56-7E86-4FE2-B8A7-CA008585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376848B-ACE0-41B4-B8C4-401163A9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8DA323A-5574-4F4F-BA2D-71C6C6D7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FA8754BE-B39E-4A12-9EFE-1E861044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0158CDF-5921-4B9D-AB05-B2870312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A7C16895-1034-4513-B850-A6587DB0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E8A75573-902E-4B42-A674-BDE6066E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E4594E4D-78E5-4A67-8361-6C093625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7329E78-0CA6-4DF7-9340-04047297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90712FE-E9A7-42B5-AB6F-C571713C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A1087E8-FB85-4700-83D4-E961B0BF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903FE19-F7AF-4962-963B-67A48F8B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7E8A788-695F-4A68-A6F4-FBB6764D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9F27923-C780-4047-9BC5-8AA19415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35ED6923-0171-494A-9E59-4A89093A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35A71727-5E00-4D4A-9D54-371194C4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AD2250D-C210-4DB4-B384-53F3830D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74DF45A8-2ABB-45DD-8FAB-EA071DE5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32F92EE-F999-4C1A-95FA-1ED91F9F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AC1F00F7-3FB0-4A5E-9399-216BA5D4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67EE4D9-9675-4DDB-AB30-3704D2B6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8B519D51-44C4-447E-BFB4-F86153C8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5749895D-3684-4CB6-BA1E-204EE2D4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81CE9A3-41B0-4CBD-8DF9-5F09E6F8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301B6CE1-3AF7-414D-9B59-F63A1951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5CB7E9A-A31C-4C52-8700-FE46F944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355D628F-C9FE-4247-8407-FC82A4F2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AA91D49-5754-4BB0-BE5D-11121576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26F6C527-9F25-45CE-90C7-8B022C4F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703E76AA-90EF-4DFF-8864-B184BD9F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27B1F06-7AE5-4487-B49B-7B12DBCF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3C0D30F-E910-4EF0-92C2-E04FFE5D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F2CDF51-B6CA-4DFC-8A42-467BE7CA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2650D5C-E59C-4F57-8AA4-A6C92502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5AC2022-4752-4827-AEBF-B684E5A3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CC13A316-918F-4557-BEFA-2E25BB15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C7B92C8-6842-41BF-AF25-9DA2F809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FCCD063-FFD6-46B5-93A2-A8AF13B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ECC0B5A9-88F0-4EAF-8E02-197CBA66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816E64B-AC5D-476C-A569-A8D104E8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07484F1-9EF8-44B6-835B-57DC311B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1C5B25D-889C-4811-AA82-F1413B8B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02D4E5E-0D8B-4D7D-9858-E1DF0715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A6284FC-198B-422C-97D1-49D8E3FF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9198833-5934-433E-BD0E-3E86F397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BC32968-8C34-4170-8D21-3F08861D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28CF35D0-328D-4F59-832D-41DD8A0A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8E97347-9B65-406E-93F7-6333EBE0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A5FB287-BD32-4BBF-973C-EDC34469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21C16BB5-4F89-42B9-A625-1B3C23AD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AE97229-A350-4010-9501-1142BCAF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2243A7B-453C-4A72-995A-3A5FBAE7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8410BDE-8C26-41CB-8FBA-9EAE9976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E411BF5-E4C3-4437-BFE5-EF805C77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FD797825-8E53-4D7A-B255-CB318591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D1B1A8A-0A57-42BF-B459-28F5DE0F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645986B9-3849-4EC0-BCBB-A15C1ECB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4D7FA71-49DB-4F0A-9458-534C3F02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28B9A82-1B3B-41D1-B31D-4988E34D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A40C0D94-B850-4936-B18F-448A05A3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921D100-76A4-4009-970C-9C866037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577EEE6-BD23-438F-BB7D-49F82A63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6B9DF84-0AD4-4354-846B-9FBCAF00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BEC8C561-E0A6-46AE-8773-297BC65C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782E6A2-BFFD-4FE9-BF09-1C6A44C4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E52C50B-363C-4F56-9353-639D8783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43E5A849-EA65-425E-8C70-B3B18F96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E353D4F-23FE-42E6-AC46-398841F0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050E15E-9E4A-4F28-A2A7-6B97AD9C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D0AC7CA-FF44-4C32-AEE1-06F23BE2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FAA215DA-BECF-455F-9642-1651512B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DA948DF8-4FBA-443D-B189-268BBAE7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4FA6AF18-5A8D-4F1C-AADE-403CF089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86B81593-3DE5-4A3C-B073-74C1ACB4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403EE49-816A-4AA0-B40A-A0EB8D37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3ECF45B7-6D6C-4BE0-8CCF-7987FA17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BF9B9EB5-C6F9-44F1-99F9-968CD84B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7B8326A8-155C-40A5-9AED-78DB7034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44A7B29-506F-4776-837D-D2FF1F73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8376695-6EEB-44C8-AD61-423D27BE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BC3B221C-44D8-4413-850D-8032D316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C7E3876-2408-4D0E-B2FC-A05C448D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58CC3CC-D242-4A0E-B748-548B156B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DB1B3C6-E568-4C81-99B9-2FA7A4F1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5C9C63E4-8AD8-479C-B4D7-08A852BA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22E08423-E5F0-4C72-BF1A-64470BEF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182D6D5-94F1-40AC-9436-3E827D59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1894779-F907-4641-BFDD-7853EC58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80EA294-296D-48D3-AA9C-73F31A9F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A440219-FB52-4C9C-A66B-DB15FE62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308BC3D-24C4-479F-BCBD-5E023BA4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3E9E4683-5BB3-4882-AFC5-0E7534CA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BAD57CB-0B78-4C44-A40B-DBA0EE9C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C2C5FAED-085F-4523-872E-286EE8DB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575CC963-ADA9-411C-A693-659853BA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2E116C35-339A-47A8-B548-1D9F6261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750BD19-1D54-4342-82B9-4AA72B12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BC585539-BB3C-4526-8C20-9D7301E7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5A84019-47D2-490D-9DF6-21319174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934940BF-B61C-4BF3-B3BD-E026135C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2083126-8D37-446F-B18E-D2BFD170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93B9F070-3A43-4715-97A6-9025FD95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4DA4D02E-63C4-4CC9-8A0B-C7985C0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6C98B72E-C7D1-4158-9E41-22955DBD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5018D54-DF27-4120-BF6D-FF913A07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51347595-AF75-4894-9918-5E5A87AF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972664E-8B95-45C1-82A6-3130352C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D5D0C8CC-DFC4-4E87-8B8B-6009EE5F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C4401A9F-2F6B-4F58-935C-2AC6A942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573CD7F-E5E5-4449-82A9-9563CA91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E6F2CED-729C-4682-B9F7-3D60995E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09248E7E-2896-4944-AF81-4789AD88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27E74133-BB6A-400D-B836-09808172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6F0502B-9C9D-4220-AAE5-3CBF5574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4D733EB-93FE-49D9-AA7B-61D3AE9A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3E67D96-AB61-499F-8171-1983A0BD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0AF36AD-7DB5-476B-81D7-CEC1AE04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35F6DCE-CB61-4A0E-91AC-ACCFD91D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F6627B9-2507-44EC-83B1-CB592C60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0F7D7985-2873-413C-BB30-C05F03A4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8496DB1F-B6DC-4257-9A3D-4221E28D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8B21D456-9784-4BFE-922C-C2C81671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AF1E939-0E3D-4713-8930-B397FC8F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F61DC79E-B954-4C7E-9FD0-E457C653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5698484-0F2A-40DD-8E2B-7BD89402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A976C25A-B80B-4EAE-AACB-F4F9D3BF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2715C29-AF0A-48FA-9F17-51FA86A1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5E62C87A-A856-4BA0-8DFD-4EC17888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80ACFC3-8577-4488-958E-8C91D1BF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2027D3A7-4B14-4726-92CD-02A6B431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BDE3661-10AE-4B3C-9797-597CBE7A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C8972565-244E-4849-A397-78D8A1C2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C1991DC-1741-431F-96C0-8B472D68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016AA9FB-256E-4457-97D9-7793B42D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C3D7AE9-63FF-4AE0-9AAE-CA74A99B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009784ED-B8A9-4A4F-A4CE-614C3FB6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F6CE0BA2-BECA-4B08-AD5A-3F83DDD2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71A63AB9-2100-460F-9031-8F8BEAE2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86FFB9A-CC04-412B-A22C-36F5CFBE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35953043-004F-41E2-BF50-2FD705E3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CB0B533-EEAF-4A42-AA67-D43082B5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159BC5AD-EB48-42E9-9A27-72B2DA96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00252E2A-0AED-430E-97EA-6E01AB8E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3F9039B-D7AB-4BF9-B86D-BEA3168E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C112DBA-6240-40F5-BF25-EECE0B48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432F1F05-DBA7-4653-B153-DFEABFC1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597C204-75C5-4A27-B0CF-87559053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9C69494E-9C16-438A-AB14-48B7CF7E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7D52392-9E08-412B-90BB-E1A7F15B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0A026A3F-4E13-4A2E-8D42-572C670C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DD1B625-2C87-4007-908F-646EB713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53A3DBDC-DFA3-47FA-97AB-680FE15B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CC6F09F-053F-4A63-AACB-657ECE89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6880BE82-C7DE-4BEE-89B1-A8EAD55D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61D1FA9-C98A-43FD-8AA2-214E6CE9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9E67CC6F-4933-4A8C-BC6A-C2447A66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CCE95A1-EF66-44D2-BD1F-CADFF12A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063AE6C7-35DF-4378-9406-B060D1B9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6BD47FA-37B1-40A0-9EC4-1F6EED47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B0E89750-943E-4F91-A5FF-D592D9C1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4FFAF98B-E05F-4C22-8EA3-026C1E47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001A4BFF-AF4C-448E-BE23-B91FD076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EF656F0-826F-4D40-BAAA-5F32769A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7CD18989-919C-4B75-A724-1CAAED6E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BAB07E41-041B-41C4-89C7-197EDFB3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7BB41738-D6F7-4049-B02F-3FE8449B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ADCA028-1322-4B79-850E-07C5EFFD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28CF23E-7EC1-4733-8D90-40736832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368D917-6E21-4CB6-A578-078531F1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8886D431-AECE-4ABF-8568-11D89899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10B799D-E488-456F-B9C7-440D3A33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4DDDC572-18A7-4D96-8729-63442A3F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34C00D27-CD3D-4942-AF44-779DF5C4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3A01023-DE36-4337-94D2-750383D2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A973B68-97DE-4F8E-90BB-8E5D76AA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1375A2CE-8654-4748-896D-89DF6CFC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17BED41-1F8C-432B-B6AD-121C5FFC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807E376-1BC6-47F5-B33D-3C2463C0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A1CB7C2-842B-434C-8B6D-CE3C51F9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384FA28-5281-4052-8EFF-8A805584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8AEC8F2-B184-419E-95B5-177E1D3F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9D1D7C09-B97F-4EB0-835B-F594258B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B31DA69-9D3B-4B8B-9E08-EAFE2DE6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5FDB94A5-ACF8-4A52-83AD-898895E4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0AAF53C-5F92-44A7-AF29-2172E80E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4D794B7D-145A-4C4F-8AB2-E8F98D11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1A679C00-DE35-49C1-9B45-46B478BB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476CF809-DBFB-4CF8-ABAC-B968C439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A6FF518-24C4-4815-92C3-B9DD6BBC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7238A8B9-3EA9-40F2-B76C-FDCEF2C8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47CD70A-E8FA-430F-A61E-A1E0D594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8954918E-6279-4B68-9714-E5F5417B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4840F12-AADB-456A-A1F2-EBC78FA1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BD308E53-FEBC-456D-BF71-B40B9495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C9187FE-396B-4508-BEDE-3DD71860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706BCF1D-F113-438B-A072-BB1BAF2A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E0ED67A-0F8E-40FB-AC8F-883821F5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AC6FF675-1197-467C-AC01-3265E752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FEA003F-322B-4221-A8AC-52AB7240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1EF22A9-9A80-4582-862E-BBE57AF9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1F9D4CE5-EC83-407E-9244-82E199D1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431FF8BB-AFC9-465B-8E97-5D143AC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3D1B5E3-EB99-457E-A143-86AC9E4C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70EB6522-2025-4E69-82BC-0B970DA4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7B14014-69E6-4165-BBDD-B2FACC91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98F3187-CD3A-4BE6-89B1-A7DFEFEE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56DA21C-7562-4A79-86E1-BEED61DC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543A75E-0049-4ABF-9D82-DC8CD3C2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534F9A4-9994-4BD0-9C49-1132FE79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AB00BAE-3FF4-4C16-BF83-60EE871C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3B068DAF-6443-4D4A-B730-96FD8FC2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40A3269B-DBAE-4AF4-979B-F3DBB892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903DF98-E19B-463B-97C6-F2037DDB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C3E36BFA-D1F3-4F2C-A8AB-054424C9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E8F1E9F-99DB-49BE-81BA-6D269990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F8B125A-B20A-41FC-98B7-99F6003B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EE4D6332-43FA-4571-B647-C0437273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ACECE30-58CB-4195-A4BB-2B7E9196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0F9EC43-644A-4CDF-B1BB-CECA1228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CDCBFDA8-9D9F-40AF-BE1F-55FB71E6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CB163763-DF06-44A0-A4EA-A6EAD789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F3153FCA-3039-487E-B107-1234FA07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2BB51D7-0801-4761-B95A-564451CD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0352256E-7EDD-4DBC-9E19-35534FBA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7D00660E-984A-429A-98DF-B8BF49AF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F48DB70C-CC87-4442-8B9B-36E9AFC8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2B7553A-CEE2-479D-A8AC-F56C68F1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1A3DD48-CFE2-4049-9E38-8BE5DFF3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8EB3D49-9ACA-4F2B-8763-170CAD96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F0E0B5F-B676-48C2-8511-514FFF8A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B47E2B63-56F8-433C-B286-F82FEF65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D220CCB-1C75-409B-A057-B9BF396D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6CAA285-A9AD-4891-AA78-0660FFFF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A4B3B4D-9BA5-435E-8B30-EE29FCA6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A46FC1B-C6C7-4AEB-B835-EA1736FE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3778181-ACD2-4227-8969-E52B9E34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4FEC9A6-D91C-49DE-9349-A857C7F2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8BD5883-C0CF-47A4-A34A-B3B3E725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290442C-05FD-4352-9916-41C0DE9F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5388833-EC2B-4566-B2FF-D7239445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32F58C96-208C-4638-824E-B89A57B9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03D48B1E-E9CD-4887-B226-4B388DF7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5CAED39B-C04D-4E42-AA85-D20244C2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3DFA711-6E72-4A63-9AA7-C4B68513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BF76A504-22C0-48D3-9A67-6391C013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0C07DA5-DB78-4BE2-A889-DBCAFE5E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72C65315-8E16-4ECE-8110-0821807B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6B34DB1-656E-4011-8398-BE3D1078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E55C3B15-CC32-4C4A-AF77-0070EABD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55F26AEF-5492-48AE-B984-BFA23E23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D3CE71FA-3DB2-4D9E-AD41-9D86F7ED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9CE1EC7-CB6E-47E3-9DD4-1ABD82A1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954A08E-2C5B-41E9-9860-903F0CAC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CDE2836-FF1C-4BC3-A94A-1D6BD0C4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2E6A05D4-105F-4965-AD84-E7F6713C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1191725-CE72-49D9-AC83-25EF549A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933BD2B3-7C75-4055-AB80-87533BFF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664BCBE-66E9-4B29-9D63-49086E74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73D6C710-19A0-4E6E-97E1-45D012C1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31EC53B-ED54-44B3-806C-BA8703F1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4048839B-AC8A-4B3B-8695-65506CD8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31A79BEF-53A5-4E81-95D6-1BC75C82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A034ABA-3DDF-421A-B775-CFFBC101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E505AC6C-0034-4FE2-B765-3D405D69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20F021B-0B22-41BF-9646-E0EBE484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C532917-66BB-48BC-B609-76C6E43B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15A00F1-FE78-4B58-AFCF-F8CA850F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F8A0C9F-933C-45EC-B602-6ED5C4B8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FBDC8DE-1C11-4C5B-8CB4-F3FCFAF0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B5AEBDF-EC11-49F5-AFED-FD8FF6F7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4B331B2F-CCFA-4BAC-B8E6-6B99CF64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B03BE68D-1BB2-411C-91AF-582BA2B8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EA568E1-E0C8-4E0A-BD8D-A771BCCB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8A4A817C-287A-42D4-B87F-EAD45695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ADACBBD-6F91-4435-8505-5482621F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4541668-0FE0-4EB1-AC16-E2626270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3BC71A8-D9E0-4464-A1CC-B71C2609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D613D77-4B40-46A3-B458-757D5F15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E76B261-FD7C-48C6-8B61-80DCE424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34161221-FA93-4DF2-8191-70B1699B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B0018083-16BA-4C07-A4F6-25B42E16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D72E8FC7-1808-41E2-918F-D7ED1308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2E0EC34D-C389-46F4-A89B-536101C3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C7189F84-0344-4F27-B8D0-C8FC1DD8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95525251-2C70-4280-B180-2E6A5520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E30AF0A-16CB-4EE7-AEF2-9FA06D0B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8A8DA4F-6266-4895-8C21-F9B936C8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9B4C64B2-056A-4FBB-A4D1-AC7E3084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9200AC9F-B0DE-43AE-A39A-9A54132E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D9FCE5E-1008-4065-A02D-7F03875D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59076EFA-F220-4942-A529-039977A0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AD162F27-91F0-4557-8350-9E5A0871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AF129553-8AC9-4D78-B8A8-F246C2B0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37BD9AB-A5AB-4390-8B09-DBADE215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9DB8CD7-A324-4015-A7B4-82131163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76CAE165-7F55-4EAF-9A5A-41D2906C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D717FF69-AD12-4470-93BE-E982F563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0F2BB3A-5519-45AE-BE42-107E65AD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F85B3E36-D695-45AF-996C-65071F10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8634C70-2D77-4360-9C96-5CAA428E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DB5BF921-CFC4-442B-84B1-F5D6DAB4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495DE42-9C62-4C46-A2E1-DFBE88C9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2A359553-D8ED-4B64-AD7E-1A5D00D1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2AB3B881-B395-445C-88CD-8F039E99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EA3833D-8D6C-4FB4-BB0A-4F105CE4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1636316-4D30-42AB-A175-D453D0F7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072AABC-C406-413B-8004-814F5A90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C7643595-34F1-495B-B2D7-E74A68ED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E298737C-60CC-406B-805B-0603F6E7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2A454E34-FCF6-4612-A703-39BE5D7F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F2158D21-AC25-4A3E-BAE7-B71F1603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01060E4-E438-45C9-A32E-F03570A6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3CC74E14-4BD0-403C-BE08-A2CEDB1D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09E70821-867B-4B34-B0B4-D860FD7B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AADBF38-7E89-44EA-A1E9-562877DA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2C5C16B-3815-4460-B5BB-97252EBE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77B67FC-A4E6-4308-B73D-F3F55DF3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DD33A41-F433-4CB0-B661-92DD68C3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8C4647C-C902-4AF3-99E7-149279AB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96F3567-2363-47EF-8CDF-BA9CD39E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6764CF8C-26E3-4CBE-A868-275890D9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BE565120-4F4C-443C-A939-2E68CE21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AAB0FA4-7DCE-4377-8A0F-D61B7A1B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8D3AC5F0-7600-4832-A20D-D47FEE36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1D7F1BC-2BDD-4A84-B371-E578F618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9E6C18A-BE9E-4656-A94E-27B6EEA5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FA0FD7D8-D9FE-4956-9947-1C6CD1A0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9ABAE0B-4BE0-481F-8347-4A83DD36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5F71D66-C1D1-4DF6-8682-F4BB8261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9AD7F2D-40B2-4869-9228-50310632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32A7D7F1-15CC-41ED-A291-80760E0F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F3A0A190-24F8-40E1-862A-5424E618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36FAB77-1563-45C5-A249-7B4F9E51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857E2CFD-A79A-4DEE-991D-D98005F5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1875317-C21D-4647-8285-91B0E2CA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3C7319F-3305-42E1-9E31-0C67AA72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5E552F0-2AE3-40E9-88E6-76EA83F4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66E9DEE-F9B3-4776-92C1-069090E4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BD8385E-F40C-420D-AB94-5F7D3147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2F91FC1-04D9-45B0-A756-C4714AD0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432D8D60-E226-4379-B670-7C7E50A4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2F11DEC2-1DBE-417B-B01F-614099EB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5E9C187-80EF-495F-BD33-773692DF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740DAA49-E80B-4BDF-9698-B8A9E069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C2EFB74-45C1-4380-9847-6D6C8E4D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E4F4EA8-3EB1-4257-8362-71CC835F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1FFFC2B-F848-4210-ABC7-96327884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9ED3E3B-F6F5-457B-BCF2-AE804F58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1EEDC6AC-28AB-455A-B2D1-0956E5AF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75C22734-C28D-4FD2-A003-6DCB8132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DD221086-4823-45DD-9A70-67A7646F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8A4B913A-E441-4D8B-8C12-AD980856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772A074-69A9-4D97-8F9C-1324C19F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40E4B713-4C4D-49B6-9D21-F55E9B64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AE830FC-69CE-4D6F-818A-7F99F540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95B9BD8-5244-400B-A4E9-CDDD133C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DFCEA9B-B98C-4635-B5B5-AA69DECA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DEA583C-5FE3-4A36-9F6A-63E3F039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D5E12CAA-58AC-42B0-9A57-1B0A306A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B8CF388E-1151-4A03-87BE-445219DE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FA5480BE-39F0-44DA-A271-55AE9BA1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E5EB917D-7C04-48EB-8468-AEC8C3DF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35B88F52-9ADA-44DE-98CB-9525C477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50070DC6-E7CD-4EEB-913F-91C5D6D6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3AC70CB4-9FF6-4C14-BDF9-8CF72A61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920EDF9C-2C5C-4805-9B72-BB022DD4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F3F8D956-2224-4D0B-BCA1-E5BAFC99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4E2C81D0-DF46-446A-9FD7-2F494E49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47B90AFC-CEEC-434E-83B1-0750D177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266A0676-7556-44E5-8919-B28C248E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544CD928-9BC3-42AD-B07B-A67C7661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9A41E8A9-5B03-4608-83EF-9690E368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56E02237-019C-407D-97EB-A1E28507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FCEEEF7B-CBD3-46F6-BA43-19592CB0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5B5F833-B71A-465E-9102-CFBCDB62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F695BFE-AC2C-4D96-9174-BB18142B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4B0068F-7B5C-456E-BC8E-801A7AA1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0FABF83-205F-43DC-8D74-A454E199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EA13C67-184F-48A7-9B5C-118CBCA9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C4C73AB-5FE8-4C1C-BE12-24CC2342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C4109D68-5F29-4D09-95E6-FE102997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12AF4779-DA42-42F5-9AFC-8B824580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BF0785F-55A0-4D06-BE7A-785F2D7B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3691AD5E-B558-4CDE-9267-BD653D9D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3DD73EE-B9DC-4F79-B761-A4EF6F4C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77B8D95-5C06-49D3-9B26-BE042BC0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2C483AC-6B22-4413-967F-25B7C718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BE45507-7FB7-4153-8B12-3342BF7D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DA23CEF-8E9D-4D59-B919-D707F068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437AD99-FBDC-4BD2-A6C3-B1D812C1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E75EC991-5CB3-4579-9B93-E72E79D1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F481D6D5-4A70-4994-8E13-70CC509A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26EC300-D42F-48C7-B4BD-BA82F6ED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6EFA838A-5D79-4827-BAC1-9C90C1ED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595050A-A8A0-40AC-A23B-0346772C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5CF6E56-B892-43F9-92E5-0E3CE056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AF68CC7E-160D-4B4C-A1DE-00456CA0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C8FC283-0928-4DA1-A87E-9D83EC80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709ED37-9956-4F74-9B66-A47A226D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170D601-21B8-4A9C-85AB-ED45ECEA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C765BB36-4FAB-49BC-948A-E9863366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79599EB4-EE24-4D77-88CE-AFAE6EC8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1E37FC8-8B07-40A7-ADB8-3380CD51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BD167CAE-15C9-4F48-B6A7-D5E48BB7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6666F34-53B2-41DB-B0AD-6985EDBF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388F9E0-800B-482C-BE5C-88332BAC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ABD0AD83-8CCD-4D32-977F-074FD22F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4804812-A50D-4877-AF27-F82A2EBA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661D521-CAC5-49F8-BBAB-CA88857A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EED35AE-8AF7-481C-9AF1-53CCBA62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62DA93BB-ED1E-4BD4-A116-AF4F1C0D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C370310-441B-4FDB-B19C-1DB44396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517AEE77-A6FD-40DD-8E2B-408FC1B0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FEF2750-E5B5-4178-94C8-F47005FE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9C2A7D20-07F7-47AB-971C-F101F80A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366C132D-1AC9-47D6-A73C-64167690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E4E50DEB-E544-41A0-ABDC-938FF0C1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11A06548-CCF2-497E-9202-E5C81312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D5334D9A-AB15-4694-A9E8-4CE8B57C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69B2361-5B93-4A61-A3DC-85D7F737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FD7410DC-8C20-4004-BF25-96613DD1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80D152F-1EEC-4474-A428-FA8110E4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54157EE5-4334-483B-AE99-5D700AA0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1528E76-F47B-4077-ACB1-E4A28D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D7819A62-5289-42F8-91CA-FEC3EF6B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7F10-94F1-49D2-ACAB-047E668417B9}">
  <dimension ref="B2:W36"/>
  <sheetViews>
    <sheetView showGridLines="0" tabSelected="1" workbookViewId="0">
      <selection activeCell="R35" sqref="R3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165360.75</v>
      </c>
      <c r="D8" s="22">
        <v>23567.052000000003</v>
      </c>
      <c r="E8" s="23">
        <v>23803.999</v>
      </c>
      <c r="F8" s="23">
        <v>5074.0199999999995</v>
      </c>
      <c r="G8" s="21">
        <v>198509.82399999999</v>
      </c>
      <c r="H8" s="22">
        <v>5414.5770000000002</v>
      </c>
      <c r="I8" s="23">
        <v>563585.46900000004</v>
      </c>
      <c r="J8" s="23">
        <v>17326.621999999999</v>
      </c>
      <c r="K8" s="21">
        <f t="shared" ref="K8:L13" si="0">+((I8*100/G8)-100)</f>
        <v>183.90809968175682</v>
      </c>
      <c r="L8" s="24">
        <f t="shared" si="0"/>
        <v>219.9995493646133</v>
      </c>
      <c r="M8" s="23">
        <f t="shared" ref="M8:N13" si="1">+((I8*100/C8)-100)</f>
        <v>240.82179053977444</v>
      </c>
      <c r="N8" s="25">
        <f t="shared" si="1"/>
        <v>-26.479468030197424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6784.5439999999999</v>
      </c>
      <c r="D9" s="30">
        <v>1182.9199999999998</v>
      </c>
      <c r="E9" s="31">
        <v>1242.4589999999998</v>
      </c>
      <c r="F9" s="31">
        <v>252.28</v>
      </c>
      <c r="G9" s="29">
        <v>6167.723</v>
      </c>
      <c r="H9" s="30">
        <v>59.56</v>
      </c>
      <c r="I9" s="31">
        <v>11067.355</v>
      </c>
      <c r="J9" s="31">
        <v>918.68399999999997</v>
      </c>
      <c r="K9" s="29">
        <f>+((I9*100/G9)-100)</f>
        <v>79.439884054455746</v>
      </c>
      <c r="L9" s="32">
        <f>+((J9*100/H9)-100)</f>
        <v>1442.4513096037608</v>
      </c>
      <c r="M9" s="31">
        <f>+((I9*100/C9)-100)</f>
        <v>63.125996382365571</v>
      </c>
      <c r="N9" s="33">
        <f>+((J9*100/D9)-100)</f>
        <v>-22.337605248030286</v>
      </c>
      <c r="O9" s="26"/>
      <c r="Q9" s="34"/>
      <c r="R9" s="34"/>
      <c r="S9" s="34"/>
    </row>
    <row r="10" spans="2:23" x14ac:dyDescent="0.25">
      <c r="B10" s="35" t="s">
        <v>13</v>
      </c>
      <c r="C10" s="36">
        <v>12957.688000000002</v>
      </c>
      <c r="D10" s="37">
        <v>720.78</v>
      </c>
      <c r="E10" s="38">
        <v>2056.6799999999998</v>
      </c>
      <c r="F10" s="38">
        <v>71.370999999999995</v>
      </c>
      <c r="G10" s="36">
        <v>15440.114</v>
      </c>
      <c r="H10" s="37">
        <v>233.39</v>
      </c>
      <c r="I10" s="38">
        <v>55641.334999999999</v>
      </c>
      <c r="J10" s="38">
        <v>2989.0050000000001</v>
      </c>
      <c r="K10" s="36">
        <f>+((I10*100/G10)-100)</f>
        <v>260.36867992036849</v>
      </c>
      <c r="L10" s="39">
        <f t="shared" si="0"/>
        <v>1180.6911178713742</v>
      </c>
      <c r="M10" s="38">
        <f t="shared" si="1"/>
        <v>329.40789282779451</v>
      </c>
      <c r="N10" s="40">
        <f t="shared" si="1"/>
        <v>314.69033546990761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75916.986000000004</v>
      </c>
      <c r="D11" s="37">
        <v>16649.251</v>
      </c>
      <c r="E11" s="38">
        <v>15263.117999999999</v>
      </c>
      <c r="F11" s="38">
        <v>3530.6889999999999</v>
      </c>
      <c r="G11" s="36">
        <v>103627.283</v>
      </c>
      <c r="H11" s="37">
        <v>2376.5370000000003</v>
      </c>
      <c r="I11" s="38">
        <v>247710.228</v>
      </c>
      <c r="J11" s="38">
        <v>10641.496999999999</v>
      </c>
      <c r="K11" s="36">
        <f t="shared" si="0"/>
        <v>139.03958574307117</v>
      </c>
      <c r="L11" s="39">
        <f t="shared" si="0"/>
        <v>347.77325158413265</v>
      </c>
      <c r="M11" s="38">
        <f t="shared" si="1"/>
        <v>226.29091465775525</v>
      </c>
      <c r="N11" s="40">
        <f t="shared" si="1"/>
        <v>-36.084229855144841</v>
      </c>
      <c r="O11" s="26"/>
      <c r="Q11" s="26"/>
      <c r="R11" s="26"/>
    </row>
    <row r="12" spans="2:23" x14ac:dyDescent="0.25">
      <c r="B12" s="35" t="s">
        <v>15</v>
      </c>
      <c r="C12" s="36">
        <v>42210.434999999998</v>
      </c>
      <c r="D12" s="37">
        <v>3998.6729999999998</v>
      </c>
      <c r="E12" s="38">
        <v>4031.4769999999999</v>
      </c>
      <c r="F12" s="38">
        <v>1042.8599999999999</v>
      </c>
      <c r="G12" s="36">
        <v>43481.198000000004</v>
      </c>
      <c r="H12" s="37">
        <v>2137.8649999999998</v>
      </c>
      <c r="I12" s="38">
        <v>122691.59999999999</v>
      </c>
      <c r="J12" s="38">
        <v>1298.6550000000002</v>
      </c>
      <c r="K12" s="36">
        <f t="shared" si="0"/>
        <v>182.17161817850553</v>
      </c>
      <c r="L12" s="39">
        <f t="shared" si="0"/>
        <v>-39.254583427859089</v>
      </c>
      <c r="M12" s="38">
        <f t="shared" si="1"/>
        <v>190.66651409775807</v>
      </c>
      <c r="N12" s="40">
        <f t="shared" si="1"/>
        <v>-67.522850705721623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27491.097000000002</v>
      </c>
      <c r="D13" s="37">
        <v>1015.428</v>
      </c>
      <c r="E13" s="38">
        <v>1210.2649999999999</v>
      </c>
      <c r="F13" s="38">
        <v>176.82</v>
      </c>
      <c r="G13" s="36">
        <v>29426.766</v>
      </c>
      <c r="H13" s="37">
        <v>607.22500000000002</v>
      </c>
      <c r="I13" s="38">
        <v>126257.84599999999</v>
      </c>
      <c r="J13" s="38">
        <v>1478.7809999999999</v>
      </c>
      <c r="K13" s="36">
        <f t="shared" si="0"/>
        <v>329.05783802406285</v>
      </c>
      <c r="L13" s="39">
        <f t="shared" si="0"/>
        <v>143.53098110255672</v>
      </c>
      <c r="M13" s="38">
        <f t="shared" si="1"/>
        <v>359.2681259681998</v>
      </c>
      <c r="N13" s="40">
        <f t="shared" si="1"/>
        <v>45.631300298987242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0</v>
      </c>
      <c r="F14" s="38">
        <v>0</v>
      </c>
      <c r="G14" s="36">
        <v>366.74</v>
      </c>
      <c r="H14" s="37">
        <v>0</v>
      </c>
      <c r="I14" s="38">
        <v>217.10500000000002</v>
      </c>
      <c r="J14" s="38">
        <v>0</v>
      </c>
      <c r="K14" s="36">
        <f>+((I14*100/G14)-100)</f>
        <v>-40.801385177509957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715.39800000000002</v>
      </c>
      <c r="D15" s="43">
        <v>106.706</v>
      </c>
      <c r="E15" s="44">
        <v>88.45</v>
      </c>
      <c r="F15" s="44">
        <v>0</v>
      </c>
      <c r="G15" s="42">
        <v>2748.7719999999999</v>
      </c>
      <c r="H15" s="43">
        <v>186.04</v>
      </c>
      <c r="I15" s="44">
        <v>4442.1769999999997</v>
      </c>
      <c r="J15" s="45">
        <v>179.589</v>
      </c>
      <c r="K15" s="42">
        <f t="shared" ref="K15:L27" si="2">+((I15*100/G15)-100)</f>
        <v>61.605873459130095</v>
      </c>
      <c r="L15" s="46">
        <f t="shared" si="2"/>
        <v>-3.4675338636852189</v>
      </c>
      <c r="M15" s="44">
        <f>+((I15*100/C15)-100)</f>
        <v>520.93785557130423</v>
      </c>
      <c r="N15" s="47">
        <f t="shared" ref="N15:N28" si="3">+((J15*100/D15)-100)</f>
        <v>68.302625906696903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169.01300000000001</v>
      </c>
      <c r="D16" s="30">
        <v>0</v>
      </c>
      <c r="E16" s="31">
        <v>73.989999999999995</v>
      </c>
      <c r="F16" s="31">
        <v>0</v>
      </c>
      <c r="G16" s="29">
        <v>2098.6800000000003</v>
      </c>
      <c r="H16" s="30">
        <v>0</v>
      </c>
      <c r="I16" s="31">
        <v>2937.4269999999997</v>
      </c>
      <c r="J16" s="31">
        <v>0</v>
      </c>
      <c r="K16" s="29">
        <f t="shared" si="2"/>
        <v>39.965454476146874</v>
      </c>
      <c r="L16" s="32" t="s">
        <v>18</v>
      </c>
      <c r="M16" s="31">
        <f t="shared" ref="M16:M28" si="4">+((I16*100/C16)-100)</f>
        <v>1637.9887937614262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546.38499999999999</v>
      </c>
      <c r="D17" s="51">
        <v>106.706</v>
      </c>
      <c r="E17" s="52">
        <v>14.46</v>
      </c>
      <c r="F17" s="52">
        <v>0</v>
      </c>
      <c r="G17" s="50">
        <v>650.09199999999998</v>
      </c>
      <c r="H17" s="51">
        <v>186.04</v>
      </c>
      <c r="I17" s="52">
        <v>1504.75</v>
      </c>
      <c r="J17" s="52">
        <v>179.589</v>
      </c>
      <c r="K17" s="50">
        <f t="shared" si="2"/>
        <v>131.46723848316853</v>
      </c>
      <c r="L17" s="53">
        <f t="shared" si="2"/>
        <v>-3.4675338636852189</v>
      </c>
      <c r="M17" s="52">
        <f t="shared" si="4"/>
        <v>175.40104505065108</v>
      </c>
      <c r="N17" s="54">
        <f t="shared" si="3"/>
        <v>68.302625906696903</v>
      </c>
      <c r="O17" s="26"/>
      <c r="Q17" s="26"/>
      <c r="R17" s="26"/>
    </row>
    <row r="18" spans="2:20" s="27" customFormat="1" x14ac:dyDescent="0.25">
      <c r="B18" s="20" t="s">
        <v>20</v>
      </c>
      <c r="C18" s="21">
        <v>26438.967000000001</v>
      </c>
      <c r="D18" s="22">
        <v>4936.0300000000007</v>
      </c>
      <c r="E18" s="23">
        <v>52464.809000000001</v>
      </c>
      <c r="F18" s="23">
        <v>11114.607</v>
      </c>
      <c r="G18" s="21">
        <v>25278.992999999999</v>
      </c>
      <c r="H18" s="22">
        <v>4329.57</v>
      </c>
      <c r="I18" s="23">
        <v>30829.82</v>
      </c>
      <c r="J18" s="38">
        <v>3382.1660000000002</v>
      </c>
      <c r="K18" s="21">
        <f t="shared" si="2"/>
        <v>21.958259967080181</v>
      </c>
      <c r="L18" s="24">
        <f t="shared" si="2"/>
        <v>-21.882173056446703</v>
      </c>
      <c r="M18" s="23">
        <f t="shared" si="4"/>
        <v>16.607505883266924</v>
      </c>
      <c r="N18" s="25">
        <f t="shared" si="3"/>
        <v>-31.480035575148449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4871.835</v>
      </c>
      <c r="D19" s="30">
        <v>25.2</v>
      </c>
      <c r="E19" s="31">
        <v>9669.9850000000006</v>
      </c>
      <c r="F19" s="31">
        <v>398.39800000000002</v>
      </c>
      <c r="G19" s="29">
        <v>2628.748</v>
      </c>
      <c r="H19" s="30">
        <v>187.5</v>
      </c>
      <c r="I19" s="31">
        <v>2380.759</v>
      </c>
      <c r="J19" s="31">
        <v>0</v>
      </c>
      <c r="K19" s="29">
        <f t="shared" si="2"/>
        <v>-9.4337304298472162</v>
      </c>
      <c r="L19" s="32" t="s">
        <v>18</v>
      </c>
      <c r="M19" s="31">
        <f t="shared" si="4"/>
        <v>-51.132191463791365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14161.538</v>
      </c>
      <c r="D20" s="37">
        <v>2208.4940000000001</v>
      </c>
      <c r="E20" s="38">
        <v>42423.657999999996</v>
      </c>
      <c r="F20" s="38">
        <v>6008.9589999999998</v>
      </c>
      <c r="G20" s="36">
        <v>19900.873</v>
      </c>
      <c r="H20" s="37">
        <v>1174.0899999999999</v>
      </c>
      <c r="I20" s="38">
        <v>22116.966</v>
      </c>
      <c r="J20" s="38">
        <v>85.435000000000002</v>
      </c>
      <c r="K20" s="36">
        <f t="shared" si="2"/>
        <v>11.135657214635771</v>
      </c>
      <c r="L20" s="39">
        <f t="shared" si="2"/>
        <v>-92.723300598761597</v>
      </c>
      <c r="M20" s="38">
        <f t="shared" si="4"/>
        <v>56.1762994951537</v>
      </c>
      <c r="N20" s="40">
        <f t="shared" si="3"/>
        <v>-96.131526732696585</v>
      </c>
      <c r="O20" s="26"/>
      <c r="Q20" s="26"/>
      <c r="R20" s="26"/>
    </row>
    <row r="21" spans="2:20" x14ac:dyDescent="0.25">
      <c r="B21" s="49" t="s">
        <v>21</v>
      </c>
      <c r="C21" s="50">
        <v>7405.5940000000001</v>
      </c>
      <c r="D21" s="51">
        <v>2702.3359999999998</v>
      </c>
      <c r="E21" s="52">
        <v>371.166</v>
      </c>
      <c r="F21" s="52">
        <v>4707.25</v>
      </c>
      <c r="G21" s="50">
        <v>2749.3720000000003</v>
      </c>
      <c r="H21" s="51">
        <v>2967.98</v>
      </c>
      <c r="I21" s="52">
        <v>6332.0949999999993</v>
      </c>
      <c r="J21" s="52">
        <v>3296.7310000000002</v>
      </c>
      <c r="K21" s="55">
        <f t="shared" si="2"/>
        <v>130.31059456486784</v>
      </c>
      <c r="L21" s="53">
        <f t="shared" si="2"/>
        <v>11.076590812606568</v>
      </c>
      <c r="M21" s="54">
        <f t="shared" si="4"/>
        <v>-14.495785213178053</v>
      </c>
      <c r="N21" s="54">
        <f t="shared" si="3"/>
        <v>21.995599362921581</v>
      </c>
      <c r="O21" s="26"/>
      <c r="Q21" s="26"/>
      <c r="R21" s="26"/>
    </row>
    <row r="22" spans="2:20" x14ac:dyDescent="0.25">
      <c r="B22" s="35" t="s">
        <v>22</v>
      </c>
      <c r="C22" s="36">
        <v>4293.9430000000002</v>
      </c>
      <c r="D22" s="37">
        <v>68.111999999999995</v>
      </c>
      <c r="E22" s="38">
        <v>257.33199999999999</v>
      </c>
      <c r="F22" s="38">
        <v>49.164999999999999</v>
      </c>
      <c r="G22" s="36">
        <v>6442.6130000000003</v>
      </c>
      <c r="H22" s="37">
        <v>279.82600000000002</v>
      </c>
      <c r="I22" s="38">
        <v>12969.21</v>
      </c>
      <c r="J22" s="38">
        <v>186.166</v>
      </c>
      <c r="K22" s="56">
        <f t="shared" si="2"/>
        <v>101.30357046123987</v>
      </c>
      <c r="L22" s="39">
        <f t="shared" si="2"/>
        <v>-33.470799711249143</v>
      </c>
      <c r="M22" s="40">
        <f t="shared" si="4"/>
        <v>202.03498276525795</v>
      </c>
      <c r="N22" s="40">
        <f t="shared" si="3"/>
        <v>173.32334977683814</v>
      </c>
      <c r="O22" s="26"/>
      <c r="Q22" s="26"/>
      <c r="R22" s="26"/>
    </row>
    <row r="23" spans="2:20" x14ac:dyDescent="0.25">
      <c r="B23" s="35" t="s">
        <v>23</v>
      </c>
      <c r="C23" s="36">
        <v>20.66</v>
      </c>
      <c r="D23" s="37">
        <v>25.15</v>
      </c>
      <c r="E23" s="38">
        <v>37.04</v>
      </c>
      <c r="F23" s="38">
        <v>0</v>
      </c>
      <c r="G23" s="36">
        <v>10.803000000000001</v>
      </c>
      <c r="H23" s="37">
        <v>0</v>
      </c>
      <c r="I23" s="38">
        <v>0</v>
      </c>
      <c r="J23" s="38">
        <v>0</v>
      </c>
      <c r="K23" s="56" t="s">
        <v>18</v>
      </c>
      <c r="L23" s="39" t="s">
        <v>18</v>
      </c>
      <c r="M23" s="40" t="s">
        <v>18</v>
      </c>
      <c r="N23" s="40" t="s">
        <v>18</v>
      </c>
      <c r="O23" s="26"/>
      <c r="Q23" s="26"/>
      <c r="R23" s="26"/>
    </row>
    <row r="24" spans="2:20" x14ac:dyDescent="0.25">
      <c r="B24" s="35" t="s">
        <v>24</v>
      </c>
      <c r="C24" s="36">
        <v>8751.7350000000006</v>
      </c>
      <c r="D24" s="37">
        <v>595.721</v>
      </c>
      <c r="E24" s="38">
        <v>2252.7840000000001</v>
      </c>
      <c r="F24" s="38">
        <v>909.24</v>
      </c>
      <c r="G24" s="36">
        <v>13846.559000000001</v>
      </c>
      <c r="H24" s="37">
        <v>975.56399999999996</v>
      </c>
      <c r="I24" s="38">
        <v>28524.366999999998</v>
      </c>
      <c r="J24" s="38">
        <v>122.533</v>
      </c>
      <c r="K24" s="56">
        <f t="shared" si="2"/>
        <v>106.00328933708363</v>
      </c>
      <c r="L24" s="39">
        <f t="shared" si="2"/>
        <v>-87.439778425608154</v>
      </c>
      <c r="M24" s="40">
        <f t="shared" si="4"/>
        <v>225.92813882047381</v>
      </c>
      <c r="N24" s="40">
        <f t="shared" si="3"/>
        <v>-79.431143102224027</v>
      </c>
      <c r="O24" s="26"/>
      <c r="Q24" s="26"/>
      <c r="R24" s="26"/>
    </row>
    <row r="25" spans="2:20" x14ac:dyDescent="0.25">
      <c r="B25" s="35" t="s">
        <v>25</v>
      </c>
      <c r="C25" s="36">
        <v>0</v>
      </c>
      <c r="D25" s="37">
        <v>145.58000000000001</v>
      </c>
      <c r="E25" s="38">
        <v>22.46</v>
      </c>
      <c r="F25" s="38">
        <v>518.08000000000004</v>
      </c>
      <c r="G25" s="36">
        <v>0</v>
      </c>
      <c r="H25" s="37">
        <v>26</v>
      </c>
      <c r="I25" s="38">
        <v>22.46</v>
      </c>
      <c r="J25" s="38">
        <v>83.5</v>
      </c>
      <c r="K25" s="56" t="s">
        <v>18</v>
      </c>
      <c r="L25" s="39">
        <f t="shared" si="2"/>
        <v>221.15384615384613</v>
      </c>
      <c r="M25" s="40" t="s">
        <v>18</v>
      </c>
      <c r="N25" s="40">
        <f t="shared" si="3"/>
        <v>-42.64322022255805</v>
      </c>
      <c r="O25" s="26"/>
      <c r="Q25" s="26"/>
      <c r="R25" s="26"/>
    </row>
    <row r="26" spans="2:20" x14ac:dyDescent="0.25">
      <c r="B26" s="48" t="s">
        <v>26</v>
      </c>
      <c r="C26" s="29">
        <v>12760.894</v>
      </c>
      <c r="D26" s="30">
        <v>175.51400000000001</v>
      </c>
      <c r="E26" s="31">
        <v>662.82899999999995</v>
      </c>
      <c r="F26" s="31">
        <v>21.571000000000002</v>
      </c>
      <c r="G26" s="29">
        <v>9485.9339999999993</v>
      </c>
      <c r="H26" s="30">
        <v>209.18299999999999</v>
      </c>
      <c r="I26" s="31">
        <v>22429.018</v>
      </c>
      <c r="J26" s="31">
        <v>316.17899999999997</v>
      </c>
      <c r="K26" s="57">
        <f t="shared" ref="K26:L28" si="5">+((I26*100/G26)-100)</f>
        <v>136.4450142706032</v>
      </c>
      <c r="L26" s="32">
        <f t="shared" si="2"/>
        <v>51.149471993422026</v>
      </c>
      <c r="M26" s="33">
        <f t="shared" si="4"/>
        <v>75.763688656923222</v>
      </c>
      <c r="N26" s="33">
        <f t="shared" si="3"/>
        <v>80.144603849265565</v>
      </c>
      <c r="O26" s="26"/>
      <c r="Q26" s="26"/>
      <c r="R26" s="26"/>
    </row>
    <row r="27" spans="2:20" x14ac:dyDescent="0.25">
      <c r="B27" s="35" t="s">
        <v>27</v>
      </c>
      <c r="C27" s="36">
        <v>5492.7269999999999</v>
      </c>
      <c r="D27" s="37">
        <v>0</v>
      </c>
      <c r="E27" s="38">
        <v>0</v>
      </c>
      <c r="F27" s="38">
        <v>0</v>
      </c>
      <c r="G27" s="36">
        <v>76</v>
      </c>
      <c r="H27" s="37">
        <v>0</v>
      </c>
      <c r="I27" s="38">
        <v>0</v>
      </c>
      <c r="J27" s="38">
        <v>0</v>
      </c>
      <c r="K27" s="56" t="s">
        <v>18</v>
      </c>
      <c r="L27" s="39" t="s">
        <v>18</v>
      </c>
      <c r="M27" s="40" t="s">
        <v>18</v>
      </c>
      <c r="N27" s="40" t="s">
        <v>18</v>
      </c>
      <c r="O27" s="26"/>
      <c r="Q27" s="26"/>
      <c r="R27" s="26"/>
    </row>
    <row r="28" spans="2:20" x14ac:dyDescent="0.25">
      <c r="B28" s="35" t="s">
        <v>28</v>
      </c>
      <c r="C28" s="36">
        <v>15623.516</v>
      </c>
      <c r="D28" s="37">
        <v>3540.4839999999999</v>
      </c>
      <c r="E28" s="38">
        <v>116193.79300000001</v>
      </c>
      <c r="F28" s="38">
        <v>6817.4680000000008</v>
      </c>
      <c r="G28" s="36">
        <v>261037.788</v>
      </c>
      <c r="H28" s="37">
        <v>16854.779000000002</v>
      </c>
      <c r="I28" s="38">
        <v>116376.204</v>
      </c>
      <c r="J28" s="38">
        <v>17511.663</v>
      </c>
      <c r="K28" s="56">
        <f t="shared" si="5"/>
        <v>-55.417870764366114</v>
      </c>
      <c r="L28" s="39">
        <f t="shared" si="5"/>
        <v>3.8973160075252196</v>
      </c>
      <c r="M28" s="40">
        <f t="shared" si="4"/>
        <v>644.87845117577888</v>
      </c>
      <c r="N28" s="40">
        <f t="shared" si="3"/>
        <v>394.61212082867769</v>
      </c>
      <c r="O28" s="26"/>
      <c r="Q28" s="26"/>
      <c r="R28" s="26"/>
    </row>
    <row r="29" spans="2:20" x14ac:dyDescent="0.25">
      <c r="B29" s="58" t="s">
        <v>29</v>
      </c>
      <c r="C29" s="59">
        <v>239458.59000000003</v>
      </c>
      <c r="D29" s="60">
        <v>33160.348999999995</v>
      </c>
      <c r="E29" s="60">
        <v>195783.49599999998</v>
      </c>
      <c r="F29" s="60">
        <v>24504.151000000002</v>
      </c>
      <c r="G29" s="60">
        <v>517437.29</v>
      </c>
      <c r="H29" s="60">
        <v>20964.86</v>
      </c>
      <c r="I29" s="60">
        <v>779178.72500000009</v>
      </c>
      <c r="J29" s="60">
        <v>39108.418000000005</v>
      </c>
      <c r="K29" s="60">
        <f>+((I29*100/G29)-100)</f>
        <v>50.584184800442216</v>
      </c>
      <c r="L29" s="60">
        <f>+((J29*100/H29)-100)</f>
        <v>86.542710039561456</v>
      </c>
      <c r="M29" s="60">
        <f>+((I29*100/C29)-100)</f>
        <v>225.39184541260352</v>
      </c>
      <c r="N29" s="61">
        <f>+((J29*100/D29)-100)</f>
        <v>17.93729312076907</v>
      </c>
    </row>
    <row r="30" spans="2:20" x14ac:dyDescent="0.25">
      <c r="B30" s="20"/>
      <c r="C30" s="2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2:20" x14ac:dyDescent="0.25">
      <c r="B31" s="63" t="s">
        <v>30</v>
      </c>
      <c r="C31" s="64"/>
      <c r="D31" s="64"/>
      <c r="E31" s="64"/>
      <c r="F31" s="64"/>
      <c r="G31" s="64"/>
      <c r="H31" s="64"/>
      <c r="I31" s="64"/>
      <c r="J31" s="64"/>
      <c r="K31" s="63"/>
      <c r="L31" s="65"/>
      <c r="M31" s="65"/>
      <c r="N31" s="65"/>
    </row>
    <row r="32" spans="2:20" ht="15" customHeight="1" x14ac:dyDescent="0.25">
      <c r="B32" s="66" t="s">
        <v>31</v>
      </c>
      <c r="C32" s="66"/>
      <c r="D32" s="66"/>
      <c r="E32" s="66"/>
      <c r="F32" s="66"/>
      <c r="G32" s="67"/>
      <c r="H32" s="67"/>
      <c r="I32" s="67"/>
      <c r="J32" s="67"/>
      <c r="K32" s="68"/>
      <c r="L32" s="26"/>
      <c r="M32" s="26"/>
      <c r="N32" s="26"/>
    </row>
    <row r="33" spans="2:14" x14ac:dyDescent="0.25">
      <c r="B33" s="66" t="s">
        <v>32</v>
      </c>
      <c r="C33" s="66"/>
      <c r="D33" s="66"/>
      <c r="E33" s="66"/>
      <c r="F33" s="66"/>
      <c r="G33" s="69"/>
      <c r="H33" s="68"/>
      <c r="I33" s="68"/>
      <c r="J33" s="68"/>
      <c r="K33" s="70"/>
      <c r="L33" s="26"/>
      <c r="M33" s="26"/>
      <c r="N33" s="26"/>
    </row>
    <row r="34" spans="2:14" ht="15" customHeight="1" x14ac:dyDescent="0.25">
      <c r="B34" s="71" t="s">
        <v>33</v>
      </c>
      <c r="C34" s="72"/>
      <c r="D34" s="72"/>
      <c r="E34" s="72"/>
      <c r="F34" s="72"/>
      <c r="G34" s="72"/>
      <c r="H34" s="72"/>
      <c r="I34" s="72"/>
      <c r="J34" s="72"/>
      <c r="K34" s="73"/>
      <c r="M34" s="65"/>
      <c r="N34" s="65"/>
    </row>
    <row r="35" spans="2:14" x14ac:dyDescent="0.25">
      <c r="C35" s="26"/>
      <c r="D35" s="26"/>
      <c r="K35" s="74" t="s">
        <v>34</v>
      </c>
      <c r="L35" s="74"/>
      <c r="M35" s="74"/>
      <c r="N35" s="74"/>
    </row>
    <row r="36" spans="2:14" x14ac:dyDescent="0.25">
      <c r="I36" s="75" t="s">
        <v>35</v>
      </c>
      <c r="J36" s="75"/>
      <c r="K36" s="75"/>
      <c r="L36" s="75"/>
      <c r="M36" s="75"/>
      <c r="N36" s="75"/>
    </row>
  </sheetData>
  <mergeCells count="26">
    <mergeCell ref="L6:L7"/>
    <mergeCell ref="M6:M7"/>
    <mergeCell ref="N6:N7"/>
    <mergeCell ref="B34:K34"/>
    <mergeCell ref="K35:N3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31_33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2025-08-20T11:28:17Z</dcterms:created>
  <dcterms:modified xsi:type="dcterms:W3CDTF">2025-08-20T11:28:53Z</dcterms:modified>
</cp:coreProperties>
</file>