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BEE6E570-E179-4D7C-8EB4-44EB63CA88C6}" xr6:coauthVersionLast="47" xr6:coauthVersionMax="47" xr10:uidLastSave="{00000000-0000-0000-0000-000000000000}"/>
  <bookViews>
    <workbookView xWindow="-120" yWindow="-120" windowWidth="29040" windowHeight="17640" xr2:uid="{38D7E87C-5ADA-4807-B12F-25CB9DA169F9}"/>
  </bookViews>
  <sheets>
    <sheet name="30_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N25" i="1"/>
  <c r="M25" i="1"/>
  <c r="L25" i="1"/>
  <c r="K25" i="1"/>
  <c r="N24" i="1"/>
  <c r="L24" i="1"/>
  <c r="K24" i="1"/>
  <c r="N23" i="1"/>
  <c r="M23" i="1"/>
  <c r="L23" i="1"/>
  <c r="K23" i="1"/>
  <c r="M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K16" i="1"/>
  <c r="M15" i="1"/>
  <c r="K15" i="1"/>
  <c r="N14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<sst xmlns="http://schemas.openxmlformats.org/spreadsheetml/2006/main" count="58" uniqueCount="35">
  <si>
    <t xml:space="preserve">Grūdų  ir aliejinių augalų sėklų  supirkimo kiekių suvestinė ataskaita (2025 m. 30 – 32  sav.) pagal GS-1*, t </t>
  </si>
  <si>
    <t xml:space="preserve">                      Data
Grūdai</t>
  </si>
  <si>
    <t>Pokytis, %</t>
  </si>
  <si>
    <t>32 sav.  (08 05– 11)</t>
  </si>
  <si>
    <t>30  sav.  (07 21 – 27)</t>
  </si>
  <si>
    <t>31  sav.  (07 28 – 08 03)</t>
  </si>
  <si>
    <t>32  sav.  (08 04– 10)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</si>
  <si>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</si>
  <si>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</si>
  <si>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</si>
  <si>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</si>
  <si>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</si>
  <si>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</si>
  <si>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</si>
  <si>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</si>
  <si>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</si>
  <si>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</si>
  <si>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</si>
  <si>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</si>
  <si>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</si>
  <si>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</si>
  <si>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</si>
  <si>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</si>
  <si>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</si>
  <si>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</si>
  <si>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</si>
  <si>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</si>
  <si>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</si>
  <si>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</si>
  <si>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</si>
  <si>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32 savaitę su 31 savaite</t>
  </si>
  <si>
    <t>*** lyginant 2025 m. 32 savaitę su 2024 m. 32 savaite</t>
  </si>
  <si>
    <t>Pastaba: grūdų bei aliejinių augalų sėklų 30 ir 31 savaičių supirkimo kiekiai patikslinti  2025-08-14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</si>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</sst>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893A846-D22B-496F-B28E-377CA1EC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F29BF0E-61C4-4FAD-A56B-82C3F7F3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FE5F42F-2E7D-4335-9CD4-FE81FC57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50F107C-7232-4226-A233-73964861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05B3A8E-633B-424F-9922-27953CD7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3DE14B0-B037-4B5B-9879-4D5D50D9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DA79BBF-B4CB-4B9A-90E5-87A7B4CC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AEDBD72-0A7B-4172-98E3-8E80125C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43E8C70-D5CB-4C15-B7BA-3FF9CBA7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FF3A133-375B-48C0-9868-8F38D887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F63D5D3-D98C-492E-8BAF-A39EB87E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EB91DD7-D8D0-4A79-BB81-C5C948DA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60E7AE8-524D-4CFB-AE29-55EBC930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B91C433-3E0D-4D62-BF8B-1A638397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E292DC3-6703-4E06-B6B6-9066205C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1F1F89C-D872-45C9-9078-953B8E9D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7662D7F-5B09-46A2-931A-AC6EFB67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0244D76-9F3A-4BF4-B0D9-D93A7EEE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0D3F457-D4B1-4C9E-8C03-8D94F2E0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50A8518-9861-4A75-AB08-2D46217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A0C91CF-1117-48FA-B41B-E06ABB72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DAF4BCD-2FF3-4BE3-8BDA-AAA5A78C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FE80F46-A0D0-4DE5-B391-E0481AF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49DA4B7-92C3-459A-B7EA-21D9BDB2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8C3D745-0282-49A0-8E73-E903F31D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B099BEA-3D1E-494B-ABD0-FFB94D88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3D90981-D81E-459C-BED7-0504434E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D7E5423-B5D6-4B06-BE98-7BFDEF9C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3FC3BB92-B100-4FED-AD15-F8B294B7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2F35B5B-322E-4A85-93F0-FF2EFD07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7B2A097-32BB-4E26-8BF6-16EAF4D4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4FD2BE4-DDC0-44A5-AC98-4472A217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B927F0F-1D8D-422C-9992-74FA0782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74EC196-217D-4397-9FDB-C6E2D4C0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AFCEE8E-E6DF-4FB2-91FD-0F57E77E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A89AC92-AA80-4310-B89F-16768402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5D4407A2-1D0C-4EFB-B7CA-6DA51C9E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CB93FE5-32E4-4FAE-AC0C-CCFBD0CF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30C7B83-65E7-41DD-B38C-85B380E4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D440196-1498-47FC-B63F-8E021A66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D622E33-D5C5-46B8-A2D5-57AEBE12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44554D6-68E0-4C3A-A4E1-8074BA45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720ED14-176E-4CAC-B4AE-EF2CD5E1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F5B910B-BAA3-407A-8F7C-70760262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0952424-B407-493A-840C-1F705424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7B69D4F-C1ED-4D38-9437-1A636D1A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F835BDF-9D97-4366-9051-D895986B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669CE0A-68F1-456B-B681-C5D21D67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F6D83E5-F8A7-44A1-AD29-BE0F35FB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7EF3349-D95C-4866-811F-BE015EF8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8957D25-5F03-419A-BA44-DA3DE1E0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9636CA6-AAAD-4109-8F17-CD2D8D80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14AE76C-79A1-47C8-83B3-6AC65116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67AEA8CE-4853-48EF-AEEB-DCFD5CD7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059B7A3-9DF3-462E-8754-454636EC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66DE20F3-5163-4EC4-8112-86BD903B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AB50D33-D6FD-4BA7-9284-71819C06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5FFF6B35-A4C0-4F5E-894A-4F2DF297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6CF8C22-DC1D-4073-B649-ECD1AC0F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98805FF2-300F-49F3-AD0E-F71E49A9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DC275022-3801-4335-B3E8-FE61ED2E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123F04C-99D6-4AE5-9D8F-D4477126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9AD409C-A861-413E-9FC4-B1A0A399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D141F46-804D-4B92-94B2-83693B39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83353AD-C29D-4BA7-A009-73D41A48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576E487-11DE-4BA3-B11A-E3823AF0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69F9F545-0F88-46C0-9EE2-C2D37B6D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5C7815E1-978E-4EDB-88B6-ED95ED16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EEC13A4-5BAE-4FB9-ABBB-2988CF44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EC7DBEA-C078-4243-AB61-F23F7698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C966CA2-3AE4-466E-B27B-717C1238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5AB5611-E940-477D-BE39-4F8A3431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BA8A3A3-4B1B-448B-A688-A343DCBD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4B7ABF7-E82A-4033-9049-94624B23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38FFE179-388A-4BB5-BCC8-99CA8E4C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0EA9FC5-D27F-43A7-A45F-AEC8187E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6229C7B-3ED0-4B5B-84B1-BBB0C436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480E7B8-9BB9-439B-947F-1738A5BC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5632EAC-D933-4FE7-B98D-82265FEE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7B69A88-E6E7-4059-BC4B-7733C203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C3937AE-23EC-4B36-BB20-416074E6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5F5A4BF7-B06D-4C1A-BDD4-09C1800F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646E5D8-1256-44DB-A3EF-3D51D1E1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28048A2B-A395-48C4-A288-B8CC3F48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0291584-E243-4A0F-9BBF-8585D177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48A79BE1-2DF1-444C-B6B3-8BB15734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F074817-C272-4214-A500-0F3A9472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40269F7-9B3E-464C-8CD2-AE5D5743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3F309F64-9F08-41C7-93AE-DFA0D48F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DD51D2F-8A6D-448F-AEB2-8D4A01DB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87598BC-5D2E-433B-9174-1B3E3546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3C8C03E-4D10-4797-9C54-70095CE9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536CE4F-8AFE-4E85-81CD-58754A69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DDBDB14-77DA-43B8-9FAC-D313F312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844A344-82C8-4BAD-B00D-91B56407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C3134885-957E-481A-A2F7-9D8ABCAD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BC7AD6CE-B2FC-4692-B58B-50F647C9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CCC17E5C-ABA6-4DDD-9BF8-1FAD47C8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C7F65FEE-7C22-45F2-9221-637A299A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CF9F65F-8740-4543-8275-775AEA0D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CF42C5EF-D78C-4E7C-AAC7-E4E193B4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A1E4E7E-A066-40F8-84A7-98FE81E8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AFD74A10-8ED2-4737-B955-BC8E3626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E7E5BE9-BEED-4B80-AF36-5261E4F8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6CE0029-F527-4684-9D38-C2D25392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9F1C91B-BC73-4D0C-A4D3-4BC8A9DE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4D3CC9C-D229-4EC2-9FE9-26495A40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1AA5326-51AE-44D4-A89D-04AECD73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102F6B7-F31E-4AC8-8117-84F13C43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8A3C7D33-DFB4-4736-B84F-2D7DBD5E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EFE8FE40-16F8-4793-BE0F-ED0D8958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48D1D56-C358-4E0D-8478-6E8A600B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6C99844C-F31D-49C0-A596-88B872D1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C349D32E-D192-44A6-9006-E2B7C665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D8EF59D-5E7E-4D66-91E2-C798AFFF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FB39F99-A57E-4EF8-8C4E-62DE518E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2121A5FB-0156-45FA-8FD4-D0A9D066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99B144DC-1F01-465B-85C9-AEE0BCD4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DBCBCCC-787F-4AD3-BDDD-27C67ED6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73F4AD4B-A250-41DB-9942-EF73700B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3E9B329-B2D9-4DE2-878F-FA36EED5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38BF91E-1254-4428-B20A-80A6AAB8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52A0280-3E24-4B0B-970F-E49A2C27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A7677890-4D82-4092-A6BC-F4CB94FD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33E3DD37-5728-4F51-9E3E-85AB51BB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19D2C82-A939-4946-BD8C-2C5A1D86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372C02E-0E95-4AED-B8BD-BC0D3C3D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248928D-EE94-4A51-A3D2-5AC20F2B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99C9EA6-5271-4468-990C-5B2CFBBB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F3DAFC3-F09E-471D-AC52-43EF3FC5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9E8055B0-0F42-4B56-8FA0-4AA16644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15793024-7864-45BA-A09B-FB122479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ED8864A-B572-4B0B-82CC-FE47C8C1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4F6B192-599C-4B45-AC59-F85F86BA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644EBC5-30C6-4B1E-B6F6-344D6C55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63C90A46-EAE1-400B-AE65-062E1372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2550370-BF9D-4BE3-9D85-096DF31B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CF5BF4F1-02A7-4BAF-80C8-C73B42BE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516819F-DB66-4C44-82BF-56A55DCD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EFF4633-9745-42A1-B6EB-0665FE93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BD0069D-0943-4A71-A136-B2D92D0A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53DC20D-9097-420B-A6C6-7B3C5973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4CF589B-A77D-49BF-B970-47EA9A51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46E1A3F-39A5-4683-A77F-400664AF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C8B47676-ECFD-41A3-9A6F-A652C48C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0CE7812-F2CC-4F09-8AAB-98EA5349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94897EF-6F90-41B3-B929-812CD5DF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E8D6669-BE71-456B-988B-F072E0B4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ECAB9DE-61A5-4B58-8268-15905A9A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FDAA5918-E909-4C4A-8230-851FBF30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C959DC7-A25E-49D6-84B4-FCDA0106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0B97548A-AA30-4215-B8D6-0DA2EFA0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2F8A377-3A5B-4B0B-BC91-FA2D02AA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F3FCEC3-BB71-446B-BD32-C86DC89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1E8D354-CE8C-4041-983B-3AD9BAC2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9ACC400-041A-440C-BFCB-9C80996F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765B1D4D-0790-4477-BEF0-2388A353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2940E14-5D01-4BDA-BE82-17BD127E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C34CC679-1FCD-4340-ABB4-22288315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D9F222B-A8BF-4819-8D7F-22EB8422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729B733-0696-4096-A95B-0445998B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290574A6-F97E-4C32-9B5F-FF98F9C7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C5D6689-08FD-4C5F-BA4D-A44CAD7A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431072D-1202-42EF-B2A5-CEA1AC13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F0D6263-1358-4325-8D2D-6426B1EF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0446CC81-F6F1-4954-8969-CF9299A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F992577B-C836-4A8C-844D-B302C093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FE2547A-8E82-4BA8-B193-96E2C5A5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A62422AC-9D04-417B-B7D7-66B15C8D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4AD6ECD-C84E-442D-983F-0AE36833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8D8BA7D3-FF0D-4985-B7C9-738982DF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9437F26-C879-431D-B237-C41F1248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2D9F4B10-CFC0-40FF-9EE0-370A48B1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EC83CDD-2E9C-4394-8E14-27BE4C45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3D61DB2-03C9-47BA-AB5A-0FE6E54A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6B0153A-5631-4B69-B6B4-FBA46E46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7392092-0C61-4F44-81CB-CD8A0B00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E6C9AAA-5D37-4ED0-BD6D-90591ADE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691913D-57EE-402E-8BFE-2A2703AD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0A9A3D0B-A618-4C48-9C11-8D58CCA5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F3B8F44-1D69-4C27-81DA-D6320570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159E6A9-75EA-48B2-A263-D09A7072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5E7825BF-2D14-4453-BA19-0B8B74A8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DFD4F76-6979-4825-9300-9AD4D1A3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107D28E-5C41-40A3-931B-F2EF3DB4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75050CF-4CC1-4E79-8524-6744ABEF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948C7C09-E97F-4B3D-B3C7-8DC34A17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03C2207C-3E19-4A7C-A404-01D61421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B5F6DE6-9107-4AA3-AEB7-ED1FF218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C3712DA1-645E-481B-BF22-5DF76E78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19E41689-DC1B-4590-92A1-116A9180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EF31FFE-8A56-4574-AA31-8FC7436A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5673F06-4673-48A0-897F-8EA51A7B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801159E-632C-4A6A-BF18-C111DD9A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B15DE31-3E32-4ADC-AD57-436D8198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788A1783-2FCA-4222-9DA2-49035587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068A9511-9F11-4EE5-B8CA-7CD4276B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3DDF95A-9241-4EE3-B66F-82949113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FEAA400-E729-4567-A94C-87163D9A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C2A84D90-3878-4EE9-9C76-589C82AB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2C4C9CC-8B0A-443A-B872-FB36C0A7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23D909E-FCBA-4227-A3B4-950F94D6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3311AAC7-4D93-4CDB-9CAE-17832415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805F0D4-2773-4A72-844A-A8A9294D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44A2B29-4B8F-4972-953D-56CFEB4F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3E770AD-1088-4A05-9A27-DB5A3607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F235A16A-B0F3-4269-A808-144D1699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4AE4669-799B-4080-812D-A0C9C3B0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1A2AAC7-C45E-4EBD-9668-F93ED22B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6472DCF-01C6-4161-BBC1-938906A2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5F2F129-9960-4571-9262-A4CC3CB9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36B0D63-046A-4582-A904-5D40B931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75EB1E47-B6A4-484B-AF71-95CC61DA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AB46B0F-2653-4051-BBBA-803825FE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C095A2D2-1160-4D7D-BB24-2CD4B023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CA62556-CCF5-41BB-9A9E-6584A09C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A63EA88C-FBC0-4AB5-8640-ABDF052B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6A89056-8E5A-454E-886D-5C0629E0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08670F28-02F6-4FA7-8B78-C7553613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CC97539-B9F0-417D-8372-94A34DBA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94639DD0-AE2A-4E4D-A406-6FD551C8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9E05CA8-68C8-4A57-AC07-931D2F79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DC1380D6-D455-4009-B8AF-C87EB13D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66FE7F2-AD2A-451D-8DE5-B6748753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C6D49AE6-1FD7-49D5-9A65-CEA64D3B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F9377202-665D-467B-A58B-0EC6D4B5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BF866231-BC19-4514-8287-876C95DB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B884A9C7-C227-406E-BBDF-660E4FF1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BBB1FC15-096F-40F9-AE4E-E1AC8C9E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2EDFCF2D-FF8B-41EE-8996-92A8B7FC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CF650091-5E26-45FC-8597-891EDF3D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78CC07B-1F13-4257-8EE9-8CED8418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2708E446-158D-4E08-A765-D67641F0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5B6A596-6EEC-4E11-A631-96BEFB29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A4AD0563-C342-4335-A07D-F39E5250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BA3357A-93AD-44CE-BC74-63D2D1DC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2DDE1AB6-46DB-4B88-A9B6-B0275607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9EF850C-3070-4E44-8EDD-43265EC7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16214571-D473-42B3-ADB3-6F5C5223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53E1031-19C7-4497-9B85-D8D4C239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8CB08627-4DD4-4B93-BA75-4439E761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026404B-8F69-4165-B8C1-3889AAB7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D12EDBF1-7080-4C13-BF47-C5B51775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9C9328F7-EA56-43B4-9EEF-07128F2E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C0F947BE-0CCB-4DED-BD5E-3CA9FA1A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0B29E41-4CD9-4FCE-992B-DE9F1A24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3358D430-40FD-4660-8C31-83EAC025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7CFE154-36F9-4B43-952D-03E44EF5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36FE01D3-3E9E-4CA0-9D0F-5C0F1ED1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2D63656-37D1-414B-8945-3E083850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FA7C59D-4214-45C4-8C96-084C2092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F9AD501B-3FEB-41C8-AB90-23DBF5F6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4C990CA8-1A2C-4235-AA03-1DF65054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6F127C3-2498-4F7C-A06E-53D77B5E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FC78964A-6CB7-4E58-9499-26B16A0B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BFCF4E2-A4E7-421A-9D83-86090E40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6E49EC79-77CD-4000-96FF-8BA9CBF8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B5AE0D9-0F61-4E5B-BC5F-EA0C6197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1BD03A3-AF2C-43EE-9A01-99B40DED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C2FC69C4-0C13-429C-AC9D-E0A7A63C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C84F845-424D-4990-8800-BD29D4E8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BAF5EE4-4CFB-4105-8B64-D629F059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0CC8F308-AB09-465A-9E99-35080C47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A279BC3-E008-4093-8D90-C367861D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DAE8070-8350-4A99-93DD-A1626DD4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A435DAC-A6F3-4BA7-AD3C-EA63A290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8C68B4C0-B604-4BDA-B0CF-B2DA978A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D919A4C-2CF7-4BA2-8A20-E6B6E3FC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03AC246C-56C2-4ACF-8050-F0B2725E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0C34B0D9-FCCD-458B-A4A1-E52732B1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345D5499-6F0F-4E62-8A76-167C643B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72D9266-1011-4E27-BF6C-E84673CD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64A07D6-DF2C-4811-983B-C5BD8C4D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879AF24-6C27-48A8-8C84-C060876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BD81F20-679E-4FBA-9B4E-13D1609E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AD2D7795-E855-43CA-989F-C1436EE2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B76BB273-AA9C-4E32-8526-0BAC3F1A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E435678-9F38-48A7-AEFE-57392CDA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BD62CAF4-3B20-47B1-BAE1-441188FC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EAF2434-C00B-43A0-ABF3-C17B1D75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4812CDEC-AB6E-4E01-BE45-A5D0F6B6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6C6FB36-079B-42F3-A750-4A64A573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60A3729E-B4B8-47F5-B8AD-48B93702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3BE4DAE-5835-43CD-A51F-4ACF0562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26B1FEED-45D1-4B7E-AA4E-593B51E3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760CF4F-F20E-4490-9DD0-3C9B9352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B4A6F156-EA45-4366-9462-DA43B0EF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462224A-1FAD-46A6-B88A-6DBAE215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A1320B2A-EC18-453A-BB31-7D67792E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1FFEF8D-1298-4D3E-9EBD-EC38460B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20611838-719F-4299-8E7C-152AD4D2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5EBDC05E-DBCA-4343-87C1-9576841D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F4234E46-8C61-4CBD-80FD-65BBEE1A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7EB782A-AB60-4B4D-BBC4-9EF21812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2027054-128E-472E-8B80-96F5FCDF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EF15FAD3-4838-4D33-B759-DA7076DB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CC2164C8-3DD7-4CAC-B069-AD0BBD10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F4F53EB-670B-41B2-A8FA-AC0D5A01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54DBBC42-AF91-4B08-AB87-DBEA59C7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C067E19-A59F-4F64-B588-66BF0606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0DB4F69-CAAC-46B2-88B6-9CEF0A04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032D137-B087-4AFD-A354-3AA7CA0A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66C6A34-F9FF-40A3-A7EA-645803C1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260058A-EAAB-45A0-B549-C44C5C9E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8B6E212-6A94-4084-AE39-C5AD96C8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E85987B0-E10B-4BBB-95B6-CF6664A5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2292F4C7-BC11-4DA5-9530-923AC16A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CC00DC8-D71D-4998-B35F-E7821BDF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69829E71-5440-4EE1-A856-11D3CD35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4AF1A25-AADB-4158-A27E-62EA6905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9C05492-CDD4-45B4-8221-7D82EB7B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A95E8C7-0D08-4460-83B0-2F6D3F30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8CBBA192-CF1A-4642-8235-EEDF8648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D220F8C1-2B92-478B-BB96-D58C9FCB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3916CE4-ACD8-4E36-B0FD-EC2A05B0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F09C4E32-19F6-4153-ACB5-0C54A3E6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FED8BE79-50A4-41E5-B392-EC513FA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32AD0A48-C7EF-4144-9E67-C9500F84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F1C9F1F-6CF3-4374-AEB3-C869F67E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461B5FC1-57EA-4D54-97C9-6A125EBB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DA8B950B-5BA7-4F14-A02B-8522B75F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E1C24AF3-8CA2-4631-BE18-56C4DC59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2696B9B-0630-41F7-83B1-D40022BC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D70A4EFD-07EC-4DF1-B655-4FA4C66E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23DDA56-DA66-4B28-B25D-9A8738B9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C2B48307-E617-478B-8116-DC02387D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44B76A5-7041-4354-8E09-361F3EC1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9F63ECDC-13F5-4F79-989D-4C412131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BAD6FFB-92D8-4998-A1F7-CA388CCF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1DC034B8-0100-4426-BA78-3C60CE5D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B31C820-8860-4915-9851-4BB1B4D1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ED7A33D0-F9E0-4AC2-9E7E-61F5081D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77C1DE1-C5C5-44CF-9821-64745E3B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5EC9378-F7F9-413F-9030-52DE7912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D7D733D-8D13-4CE0-9D52-88EEB719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459BB96E-FB9F-42F6-A5EE-8D3230A8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077D97AA-8BD4-4A5D-9042-E61AED84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5F3A81FF-7048-4669-90E5-511995E5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BF5F766-952E-4B0F-B9A0-3C77C131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106DFBAC-810B-468E-885A-A583F96D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C6C93E8-DE0E-4EC5-ADD8-943F8635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41BBF945-5B95-4E57-857F-BC69499B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808DB647-67A7-4617-8721-E88D1C29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2CE7AFC5-40FA-4A13-AC8B-276CAF86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35EC6925-2411-423D-85DD-BFCA4B22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8896A5D3-2251-4CD9-A381-46BABE2D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E6EB640-F231-45E8-A6DD-2DEDFA91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BFB85DFD-BBC5-4627-A509-F4A9B4DB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3D080CC-2730-4A88-AB66-34725D0C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70CB2386-00A2-41DA-9D09-0411955A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59863E2-923C-460E-97A3-64A6FC21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17F81EB9-069A-4B49-BFE8-51600F95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62D8C9C-4013-46A0-BB98-53DE1678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2B13D4E9-88EF-4EB1-AE66-B6C4C4B4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3FCD38A-E167-498B-8CEC-398CE9CE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540C3A98-1DC9-4BB7-B0EF-8000EC33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25119530-2B06-42DA-80D2-BF05BB52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461E366-8CE4-413A-BACD-D39CC1F9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D7A35A41-CE55-457C-A1DD-66ECB529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C99359F3-90D5-4963-A8E2-4D98A0EB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10D0F77-4951-4D4A-B1D2-2F950592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62F4809-6699-45F2-A3F9-B8ECA779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45E8959-85EF-4622-9E2A-7C383E8B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551E46E-A250-41FA-B0F8-E48799CB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C5C52B9-EDC7-43C0-B9A4-8A2AA4C6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43FE21E7-323B-4A73-BF4D-B04B2209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3F0D9DAE-3F84-4058-B7F1-3C7395FA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B385CFC-D7A9-4B3C-9F09-6DAABCF2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1A81C28C-5B00-4DA4-AD23-11148034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5B1676C-073C-4D1E-8D7E-DF7B4FC9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62A54F4-57E7-4BCA-B34B-B009FBD7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DBC1E75-0380-4C3F-89B7-574385A5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9B09BDA-A2A0-4C15-943F-778F49F8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8EBEE1E5-CD2F-4880-A55F-90F43D1D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F27E0AA-2263-489B-A7EA-D9795CF9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23543739-4440-47FD-9CAD-3B3BE1CA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39EBB69-5E64-4890-A765-25955746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0BDCC6D2-8701-4266-B9FD-B7A44B45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929458BC-8E49-4150-B85F-D1EC52EF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B65E3DB-1661-48B6-9ECB-FE6C3A7F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9E67BE6-947C-4058-BE5C-4BD3CBB5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BA67366B-6590-4DD7-A22A-40F853EF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01B1D24-51A1-4486-BE97-E1968ADF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B5471AE-C3F6-40AF-AF12-2EFDE3F7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798DA65-47D3-4B44-B29F-41167AF5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AB3AE0FB-D35B-4994-BD65-CA71CD1C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21BA8CAC-2BE1-4007-BB5F-3592D3AE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0817592-1D38-4374-B6EA-F19EB9B9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94864690-AE95-478E-9BF8-A0CB0FD0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8B67EE3-81B4-4E27-8AB8-FFA7532F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694AE3F-7E1B-447F-B2F4-77057050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AB7BD7C0-8C5E-41CF-BD20-9366D80B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C01E12F-38FD-4427-89F4-6CFF9277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93F28AD2-B165-464C-A48D-E842E7C4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7FBA76D6-30A8-4E8E-B983-0A79A167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012D452B-3520-4856-9345-3B94A5DE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DF8E87F-8BDA-45E4-8E9B-9F6D12E0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95B99835-7DD4-4FE0-BDF2-B7BA97BC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8A6262EB-2710-47A7-B3D3-CFCBD860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EF67D774-9443-4E53-97EF-8842B1B5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5984EE1-32CC-4361-9D04-468D8C36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FE6C5E5B-B840-42D8-8E8C-7809A943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6D8F5CD-A7DF-45E1-8291-A8511892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D74C6CD7-2E8D-451A-8B22-0378E3EF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8575D9B-F05E-48E8-A170-EDF8D2D6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A1F43487-3AD8-4F52-8C83-6D19300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D55E5D2-FB70-4A56-8EC3-0CD7E57E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21A7E5C9-C67A-4618-B7B9-4E7857E5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936FE03A-5D37-4B90-8EB9-272F0340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B43D822-3EDF-497F-8226-D47CB316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1870872-CC1B-4E13-B5CE-303E2FD4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EECE819-5269-41D9-AF97-0A079AFD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524E7AA-E937-4C20-939F-705D76C1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34132A7-848B-44EA-BBD4-7946CE3E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2F4FE04-ECBF-4810-BD4B-8D168289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BC6F8A21-AE5F-4E3E-BD4E-8F3A6EDC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BE1DBDE4-8B28-4DB8-A628-5C8FC50C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6D6904F-B53A-4B29-929F-DB25A695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01910319-ADA8-4BBA-AE61-6D35BAE9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5D0BECB-9D3D-49F4-96E6-081D411D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472CD00-B2C6-44B1-A8D6-017C5DC9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EEFEB20-DA84-4768-B1DE-0E0C768E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89CFD52-2161-4789-9F74-A0AEFFD9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BC35D58-5055-4997-9108-6DBA7E32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DEA90C1-32CF-4122-B8F5-1AD825CB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F095B5A6-56A3-4CCB-AF43-6493D80B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4A09EA5E-ADE0-41DF-BD4D-96209F04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DE79ADF-5405-494C-82A0-8834F7AF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B06D3CE0-9E68-40E2-AA04-10D405EC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E645F3B-9D14-4010-A037-8306742C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7477812-6895-4B2D-9373-BCCCC961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85E291E-C088-4442-81B0-394DAFF2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DE4353A-2A4D-4DA8-8193-BA8F984C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3DDD9B2-1AD3-4E4A-AD60-AC19BA18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9978337-8715-4C74-BC7C-3885D743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53B09296-4FB4-4267-B8A5-D105412B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E280D3C5-A585-47CC-8F8F-409D969A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45127A0-2B89-47FC-A974-303283D4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351426A0-1810-4524-B74B-4E225B2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D11B785-D0AF-4071-9F4A-FE6120BE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2FC74FE-9795-4DAA-AAB8-18D098D3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9FFA2DA-6163-4A91-BD3D-2B26FFE3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F60237D-3404-43E5-BD90-9AA3A5B1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78888EB7-B84E-4804-93C5-7DD2B212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CD7FCA3-3F34-42BB-8F6F-B0C2672D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2B5998B7-4E7D-4C21-83E0-097E807C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5B95206A-941E-41C3-9F56-BA09A2D8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FE153830-C1C9-4730-9D08-4CE18EC3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116E18B2-2164-42FA-B9BC-8942899D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06F03C4-5B0F-4480-A55E-197B51D5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BFA904E-4CF0-4869-A24F-037BBA93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4E266BA-1A2F-4E1C-9D16-3C174056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854F312-D04C-4CDE-8BED-6D69F4F1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C9664E5E-2458-4695-9C80-2B42F26F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4362441-5162-4745-93AA-1F3637E1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33C6823F-4FDE-44A1-9C14-A6F71090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566A2A3-F67C-4191-8B9C-89F6D62A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6A0FCE71-538F-47DD-ABF9-49D18BFD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D69B8A8A-5689-4317-8FDF-F21E3898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CF4471E6-5303-4E8F-9B97-4E680EBA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5476296F-5876-4809-A38A-1B54DB7A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45E414DA-5F1A-4C29-9D28-C83E5C72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7E95A94-F1AB-4581-8383-FD174234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EA9DD53B-A748-4743-A284-0A7475AD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49131A3-5BE7-47EE-AD12-390965FA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E42D0DD4-88AE-41B2-BB53-38E6CFEA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AEC0DEB8-C264-4EF2-B15E-5304C104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3E3E1CB-9BD1-4272-A8EE-53B5C28C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551C0C1-DB45-4A1D-B067-C9AAC163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514221A9-92EF-40F7-BA0B-C25D4D18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78AE330-B294-4C7C-92C9-77116223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7F117E7-DBF3-4923-A27D-429F7898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5F9B316-E6F4-4EE5-AB22-DD907535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81802A6-C26D-4BD8-AE00-321C3174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E427137-0794-4961-B49C-BB68A0ED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C3DCA435-4410-46BA-ABFE-1A8ADC78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027B2F36-F267-4B35-96E9-F2B23F8F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46193985-5C52-4E20-96AB-C00EA686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910767F2-B95B-4444-A242-5A65223B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22C3D0E-D3BA-452E-B73B-5338233C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89D0520-F241-4D44-9864-8E1CA28B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9B6CD6F-CDAE-425B-890D-8368F25B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0F7CC95-9F7B-4C68-8366-D77B8558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BBD6EFF-64E5-41A1-8B10-A75A5810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864618E-76BF-4F47-96DD-2FBC0118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2C0C97FA-093C-401C-B5FE-83D76938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25B41780-9E22-4D92-B6B2-6A226ECA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093D345-F064-4C78-8FB5-6755A774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076C089F-18D3-4193-B960-0CD28110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857E8CFE-8BE4-4483-BE28-4C54EA95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6DE4AE2-B2F8-4515-AE3A-5421D9C0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2F1D4D2-29A1-4997-B5B3-EA31EAC4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A4EBF9B-A881-413A-96C2-0581EA60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696A9B0-80F3-49C7-B1A5-A12CEF8E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53DA94B-431F-493A-A0A0-BA8A886F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9F90B1BB-F4E8-45AF-B931-A521BBBB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3FF280DB-96B9-4F9A-B64F-AB7EB308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5477C36-0261-4E2F-9B36-0E561C02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EDB52585-04A3-4A8C-B2FB-F45D0C12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AAD6B8F-DB9B-45D4-A1B1-D7AE9112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3104F7C-4470-45C8-86FF-BA9E6B17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12292CB-ECC6-484E-9FF4-7F765360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2AA6E11-545A-481A-B4B3-A9F7951A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5B6C380E-B277-462B-BDA8-2663C667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E9EA9D4-0FC8-4008-81FA-E6CE3070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D28663AC-5A3A-43E8-952E-0B2F4006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F2B9962-0972-48F1-BD36-AE5899C6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7CB60CE6-184F-4931-828D-722881B1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57D9063-18CD-4210-A585-60838FE5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79467901-20D2-402D-B752-22FCA9F5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13DD-5F1E-4834-B849-F9BDFCD6A827}">
  <dimension ref="B2:W35"/>
  <sheetViews>
    <sheetView showGridLines="0" tabSelected="1" workbookViewId="0">
      <selection activeCell="AC44" sqref="AC4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2:23" ht="15" customHeight="1" x14ac:dyDescent="0.25">
      <c r="B4" s="64" t="s">
        <v>1</v>
      </c>
      <c r="C4" s="65">
        <v>2024</v>
      </c>
      <c r="D4" s="66"/>
      <c r="E4" s="65">
        <v>2025</v>
      </c>
      <c r="F4" s="67"/>
      <c r="G4" s="67"/>
      <c r="H4" s="67"/>
      <c r="I4" s="67"/>
      <c r="J4" s="68"/>
      <c r="K4" s="69" t="s">
        <v>2</v>
      </c>
      <c r="L4" s="70"/>
      <c r="M4" s="70"/>
      <c r="N4" s="70"/>
    </row>
    <row r="5" spans="2:23" ht="15" customHeight="1" x14ac:dyDescent="0.25">
      <c r="B5" s="64"/>
      <c r="C5" s="71" t="s">
        <v>3</v>
      </c>
      <c r="D5" s="72"/>
      <c r="E5" s="73" t="s">
        <v>4</v>
      </c>
      <c r="F5" s="72"/>
      <c r="G5" s="73" t="s">
        <v>5</v>
      </c>
      <c r="H5" s="72"/>
      <c r="I5" s="73" t="s">
        <v>6</v>
      </c>
      <c r="J5" s="72"/>
      <c r="K5" s="60" t="s">
        <v>7</v>
      </c>
      <c r="L5" s="74"/>
      <c r="M5" s="60" t="s">
        <v>8</v>
      </c>
      <c r="N5" s="61"/>
    </row>
    <row r="6" spans="2:23" ht="15" customHeight="1" x14ac:dyDescent="0.25">
      <c r="B6" s="64"/>
      <c r="C6" s="62" t="s">
        <v>9</v>
      </c>
      <c r="D6" s="62" t="s">
        <v>10</v>
      </c>
      <c r="E6" s="62" t="s">
        <v>9</v>
      </c>
      <c r="F6" s="62" t="s">
        <v>10</v>
      </c>
      <c r="G6" s="62" t="s">
        <v>9</v>
      </c>
      <c r="H6" s="62" t="s">
        <v>10</v>
      </c>
      <c r="I6" s="62" t="s">
        <v>9</v>
      </c>
      <c r="J6" s="62" t="s">
        <v>10</v>
      </c>
      <c r="K6" s="51" t="s">
        <v>9</v>
      </c>
      <c r="L6" s="51" t="s">
        <v>10</v>
      </c>
      <c r="M6" s="51" t="s">
        <v>9</v>
      </c>
      <c r="N6" s="53" t="s">
        <v>10</v>
      </c>
    </row>
    <row r="7" spans="2:23" ht="37.5" customHeight="1" x14ac:dyDescent="0.25">
      <c r="B7" s="64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4"/>
    </row>
    <row r="8" spans="2:23" s="8" customFormat="1" x14ac:dyDescent="0.25">
      <c r="B8" s="1" t="s">
        <v>11</v>
      </c>
      <c r="C8" s="2">
        <v>305055.93700000003</v>
      </c>
      <c r="D8" s="3">
        <v>25489.010999999999</v>
      </c>
      <c r="E8" s="4">
        <v>3342.9110000000001</v>
      </c>
      <c r="F8" s="4">
        <v>5930.0649999999996</v>
      </c>
      <c r="G8" s="2">
        <v>23803.999</v>
      </c>
      <c r="H8" s="3">
        <v>5074.0199999999995</v>
      </c>
      <c r="I8" s="4">
        <v>198509.82399999999</v>
      </c>
      <c r="J8" s="4">
        <v>5414.5770000000002</v>
      </c>
      <c r="K8" s="2">
        <f t="shared" ref="K8:L23" si="0">+((I8*100/G8)-100)</f>
        <v>733.93476869159667</v>
      </c>
      <c r="L8" s="5">
        <f t="shared" si="0"/>
        <v>6.711778826256122</v>
      </c>
      <c r="M8" s="4">
        <f t="shared" ref="M8:N23" si="1">+((I8*100/C8)-100)</f>
        <v>-34.926746238018652</v>
      </c>
      <c r="N8" s="6">
        <f t="shared" si="1"/>
        <v>-78.757210313103158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6557.1869999999999</v>
      </c>
      <c r="D9" s="11">
        <v>425.084</v>
      </c>
      <c r="E9" s="12">
        <v>224.72899999999998</v>
      </c>
      <c r="F9" s="12">
        <v>205.792</v>
      </c>
      <c r="G9" s="10">
        <v>1242.4589999999998</v>
      </c>
      <c r="H9" s="11">
        <v>252.28</v>
      </c>
      <c r="I9" s="12">
        <v>6167.723</v>
      </c>
      <c r="J9" s="12">
        <v>59.56</v>
      </c>
      <c r="K9" s="10">
        <f>+((I9*100/G9)-100)</f>
        <v>396.41259792073635</v>
      </c>
      <c r="L9" s="13">
        <f>+((J9*100/H9)-100)</f>
        <v>-76.391311241477723</v>
      </c>
      <c r="M9" s="12">
        <f>+((I9*100/C9)-100)</f>
        <v>-5.9394981415048846</v>
      </c>
      <c r="N9" s="14">
        <f>+((J9*100/D9)-100)</f>
        <v>-85.988651654731768</v>
      </c>
      <c r="O9" s="7"/>
      <c r="Q9" s="15"/>
      <c r="R9" s="15"/>
      <c r="S9" s="15"/>
    </row>
    <row r="10" spans="2:23" x14ac:dyDescent="0.25">
      <c r="B10" s="16" t="s">
        <v>13</v>
      </c>
      <c r="C10" s="17">
        <v>13056.803</v>
      </c>
      <c r="D10" s="18">
        <v>332.94900000000001</v>
      </c>
      <c r="E10" s="19">
        <v>452.99299999999999</v>
      </c>
      <c r="F10" s="19">
        <v>0</v>
      </c>
      <c r="G10" s="17">
        <v>2056.6799999999998</v>
      </c>
      <c r="H10" s="18">
        <v>71.370999999999995</v>
      </c>
      <c r="I10" s="19">
        <v>15440.114</v>
      </c>
      <c r="J10" s="19">
        <v>233.39</v>
      </c>
      <c r="K10" s="17">
        <f>+((I10*100/G10)-100)</f>
        <v>650.73001147480409</v>
      </c>
      <c r="L10" s="20">
        <f t="shared" si="0"/>
        <v>227.00956971318885</v>
      </c>
      <c r="M10" s="19">
        <f t="shared" si="1"/>
        <v>18.253403991773482</v>
      </c>
      <c r="N10" s="21">
        <f t="shared" si="1"/>
        <v>-29.902177210323501</v>
      </c>
      <c r="O10" s="7"/>
      <c r="P10" s="7"/>
      <c r="Q10" s="7"/>
      <c r="R10" s="7"/>
    </row>
    <row r="11" spans="2:23" x14ac:dyDescent="0.25">
      <c r="B11" s="16" t="s">
        <v>14</v>
      </c>
      <c r="C11" s="17">
        <v>134268.386</v>
      </c>
      <c r="D11" s="18">
        <v>19709.002</v>
      </c>
      <c r="E11" s="19">
        <v>2238.62</v>
      </c>
      <c r="F11" s="19">
        <v>1748.53</v>
      </c>
      <c r="G11" s="17">
        <v>15263.117999999999</v>
      </c>
      <c r="H11" s="18">
        <v>3530.6889999999999</v>
      </c>
      <c r="I11" s="19">
        <v>103627.283</v>
      </c>
      <c r="J11" s="19">
        <v>2376.5370000000003</v>
      </c>
      <c r="K11" s="17">
        <f t="shared" si="0"/>
        <v>578.93914598576782</v>
      </c>
      <c r="L11" s="20">
        <f t="shared" si="0"/>
        <v>-32.689143677055668</v>
      </c>
      <c r="M11" s="19">
        <f t="shared" si="1"/>
        <v>-22.820787463699759</v>
      </c>
      <c r="N11" s="21">
        <f t="shared" si="1"/>
        <v>-87.94187042043022</v>
      </c>
      <c r="O11" s="7"/>
      <c r="Q11" s="7"/>
      <c r="R11" s="7"/>
    </row>
    <row r="12" spans="2:23" x14ac:dyDescent="0.25">
      <c r="B12" s="16" t="s">
        <v>15</v>
      </c>
      <c r="C12" s="17">
        <v>92787.174999999988</v>
      </c>
      <c r="D12" s="18">
        <v>3192.6270000000004</v>
      </c>
      <c r="E12" s="19">
        <v>389.67700000000002</v>
      </c>
      <c r="F12" s="19">
        <v>492.46</v>
      </c>
      <c r="G12" s="17">
        <v>4031.4769999999999</v>
      </c>
      <c r="H12" s="18">
        <v>1042.8599999999999</v>
      </c>
      <c r="I12" s="19">
        <v>43481.198000000004</v>
      </c>
      <c r="J12" s="19">
        <v>2137.8649999999998</v>
      </c>
      <c r="K12" s="17">
        <f t="shared" si="0"/>
        <v>978.54262842129583</v>
      </c>
      <c r="L12" s="20">
        <f t="shared" si="0"/>
        <v>105.00019178029649</v>
      </c>
      <c r="M12" s="19">
        <f t="shared" si="1"/>
        <v>-53.138784535686085</v>
      </c>
      <c r="N12" s="21">
        <f t="shared" si="1"/>
        <v>-33.037432810033891</v>
      </c>
      <c r="O12" s="7"/>
      <c r="P12" s="7"/>
      <c r="Q12" s="7"/>
      <c r="R12" s="7"/>
    </row>
    <row r="13" spans="2:23" x14ac:dyDescent="0.25">
      <c r="B13" s="16" t="s">
        <v>16</v>
      </c>
      <c r="C13" s="17">
        <v>58386.385999999999</v>
      </c>
      <c r="D13" s="18">
        <v>1829.3489999999999</v>
      </c>
      <c r="E13" s="19">
        <v>36.892000000000003</v>
      </c>
      <c r="F13" s="19">
        <v>3483.2829999999999</v>
      </c>
      <c r="G13" s="17">
        <v>1210.2649999999999</v>
      </c>
      <c r="H13" s="18">
        <v>176.82</v>
      </c>
      <c r="I13" s="19">
        <v>29426.766</v>
      </c>
      <c r="J13" s="19">
        <v>607.22500000000002</v>
      </c>
      <c r="K13" s="17">
        <f t="shared" si="0"/>
        <v>2331.4316286102635</v>
      </c>
      <c r="L13" s="20">
        <f t="shared" si="0"/>
        <v>243.41420653772201</v>
      </c>
      <c r="M13" s="19">
        <f t="shared" si="1"/>
        <v>-49.599952975339143</v>
      </c>
      <c r="N13" s="21">
        <f t="shared" si="1"/>
        <v>-66.80649783064905</v>
      </c>
      <c r="O13" s="7"/>
    </row>
    <row r="14" spans="2:23" s="8" customFormat="1" x14ac:dyDescent="0.25">
      <c r="B14" s="22" t="s">
        <v>17</v>
      </c>
      <c r="C14" s="23">
        <v>2868.1419999999998</v>
      </c>
      <c r="D14" s="24">
        <v>137.4</v>
      </c>
      <c r="E14" s="25">
        <v>53.655999999999999</v>
      </c>
      <c r="F14" s="25">
        <v>0</v>
      </c>
      <c r="G14" s="23">
        <v>88.45</v>
      </c>
      <c r="H14" s="24">
        <v>0</v>
      </c>
      <c r="I14" s="25">
        <v>2748.7719999999999</v>
      </c>
      <c r="J14" s="25">
        <v>186.04</v>
      </c>
      <c r="K14" s="23">
        <f t="shared" si="0"/>
        <v>3007.7128321085361</v>
      </c>
      <c r="L14" s="26" t="s">
        <v>18</v>
      </c>
      <c r="M14" s="25">
        <f>+((I14*100/C14)-100)</f>
        <v>-4.1619278264465152</v>
      </c>
      <c r="N14" s="27">
        <f t="shared" si="1"/>
        <v>35.400291120815126</v>
      </c>
      <c r="O14" s="7"/>
      <c r="P14" s="15"/>
      <c r="Q14" s="15"/>
      <c r="R14" s="15"/>
      <c r="S14" s="15"/>
      <c r="T14" s="15"/>
    </row>
    <row r="15" spans="2:23" x14ac:dyDescent="0.25">
      <c r="B15" s="28" t="s">
        <v>13</v>
      </c>
      <c r="C15" s="10">
        <v>1524.7719999999999</v>
      </c>
      <c r="D15" s="11">
        <v>0</v>
      </c>
      <c r="E15" s="12">
        <v>0</v>
      </c>
      <c r="F15" s="12">
        <v>0</v>
      </c>
      <c r="G15" s="10">
        <v>73.989999999999995</v>
      </c>
      <c r="H15" s="11">
        <v>0</v>
      </c>
      <c r="I15" s="12">
        <v>2098.6800000000003</v>
      </c>
      <c r="J15" s="12">
        <v>0</v>
      </c>
      <c r="K15" s="10">
        <f t="shared" si="0"/>
        <v>2736.4373563995141</v>
      </c>
      <c r="L15" s="13" t="s">
        <v>18</v>
      </c>
      <c r="M15" s="12">
        <f t="shared" ref="M15:M27" si="2">+((I15*100/C15)-100)</f>
        <v>37.638938805277149</v>
      </c>
      <c r="N15" s="14" t="s">
        <v>18</v>
      </c>
      <c r="O15" s="7"/>
      <c r="Q15" s="7"/>
      <c r="R15" s="7"/>
    </row>
    <row r="16" spans="2:23" x14ac:dyDescent="0.25">
      <c r="B16" s="29" t="s">
        <v>14</v>
      </c>
      <c r="C16" s="30">
        <v>1343.3700000000001</v>
      </c>
      <c r="D16" s="31">
        <v>137.4</v>
      </c>
      <c r="E16" s="32">
        <v>53.655999999999999</v>
      </c>
      <c r="F16" s="32">
        <v>0</v>
      </c>
      <c r="G16" s="30">
        <v>14.46</v>
      </c>
      <c r="H16" s="31">
        <v>0</v>
      </c>
      <c r="I16" s="32">
        <v>650.09199999999998</v>
      </c>
      <c r="J16" s="32">
        <v>186.04</v>
      </c>
      <c r="K16" s="30">
        <f t="shared" si="0"/>
        <v>4395.7952973720603</v>
      </c>
      <c r="L16" s="33" t="s">
        <v>18</v>
      </c>
      <c r="M16" s="32">
        <f t="shared" si="2"/>
        <v>-51.607375481066278</v>
      </c>
      <c r="N16" s="34">
        <f t="shared" si="1"/>
        <v>35.400291120815126</v>
      </c>
      <c r="O16" s="7"/>
      <c r="Q16" s="7"/>
      <c r="R16" s="7"/>
    </row>
    <row r="17" spans="2:20" s="8" customFormat="1" x14ac:dyDescent="0.25">
      <c r="B17" s="1" t="s">
        <v>19</v>
      </c>
      <c r="C17" s="2">
        <v>27418.503999999997</v>
      </c>
      <c r="D17" s="3">
        <v>3658.1529999999998</v>
      </c>
      <c r="E17" s="4">
        <v>69765.582999999999</v>
      </c>
      <c r="F17" s="4">
        <v>10962.388999999999</v>
      </c>
      <c r="G17" s="2">
        <v>52464.809000000001</v>
      </c>
      <c r="H17" s="3">
        <v>11114.607</v>
      </c>
      <c r="I17" s="4">
        <v>25260.457999999999</v>
      </c>
      <c r="J17" s="4">
        <v>4329.57</v>
      </c>
      <c r="K17" s="2">
        <f t="shared" si="0"/>
        <v>-51.852568452121886</v>
      </c>
      <c r="L17" s="5">
        <f t="shared" si="0"/>
        <v>-61.04612605735857</v>
      </c>
      <c r="M17" s="4">
        <f t="shared" si="2"/>
        <v>-7.8707649403483089</v>
      </c>
      <c r="N17" s="6">
        <f t="shared" si="1"/>
        <v>18.353989021235591</v>
      </c>
      <c r="O17" s="7"/>
      <c r="P17" s="15"/>
      <c r="Q17" s="15"/>
      <c r="R17" s="15"/>
      <c r="S17" s="15"/>
      <c r="T17" s="15"/>
    </row>
    <row r="18" spans="2:20" x14ac:dyDescent="0.25">
      <c r="B18" s="28" t="s">
        <v>13</v>
      </c>
      <c r="C18" s="10">
        <v>4591.0689999999995</v>
      </c>
      <c r="D18" s="11">
        <v>230.81200000000001</v>
      </c>
      <c r="E18" s="12">
        <v>12926.876</v>
      </c>
      <c r="F18" s="12">
        <v>1352.691</v>
      </c>
      <c r="G18" s="10">
        <v>9669.9850000000006</v>
      </c>
      <c r="H18" s="11">
        <v>398.39800000000002</v>
      </c>
      <c r="I18" s="12">
        <v>2628.748</v>
      </c>
      <c r="J18" s="12">
        <v>187.5</v>
      </c>
      <c r="K18" s="10">
        <f t="shared" si="0"/>
        <v>-72.815386993878491</v>
      </c>
      <c r="L18" s="13">
        <f t="shared" si="0"/>
        <v>-52.936510725455449</v>
      </c>
      <c r="M18" s="12">
        <f t="shared" si="2"/>
        <v>-42.742136962001659</v>
      </c>
      <c r="N18" s="14">
        <f t="shared" si="1"/>
        <v>-18.765055543039367</v>
      </c>
      <c r="O18" s="7"/>
      <c r="Q18" s="7"/>
      <c r="R18" s="7"/>
    </row>
    <row r="19" spans="2:20" x14ac:dyDescent="0.25">
      <c r="B19" s="16" t="s">
        <v>14</v>
      </c>
      <c r="C19" s="17">
        <v>15537.564</v>
      </c>
      <c r="D19" s="18">
        <v>1585.48</v>
      </c>
      <c r="E19" s="19">
        <v>56298.194000000003</v>
      </c>
      <c r="F19" s="19">
        <v>9480.5579999999991</v>
      </c>
      <c r="G19" s="17">
        <v>42423.657999999996</v>
      </c>
      <c r="H19" s="18">
        <v>6008.9589999999998</v>
      </c>
      <c r="I19" s="19">
        <v>19882.338</v>
      </c>
      <c r="J19" s="19">
        <v>1174.0899999999999</v>
      </c>
      <c r="K19" s="17">
        <f t="shared" si="0"/>
        <v>-53.1338433852168</v>
      </c>
      <c r="L19" s="20">
        <f t="shared" si="0"/>
        <v>-80.461008304433435</v>
      </c>
      <c r="M19" s="19">
        <f t="shared" si="2"/>
        <v>27.963032042860775</v>
      </c>
      <c r="N19" s="21">
        <f t="shared" si="1"/>
        <v>-25.947347175618745</v>
      </c>
      <c r="O19" s="7"/>
      <c r="Q19" s="7"/>
      <c r="R19" s="7"/>
    </row>
    <row r="20" spans="2:20" x14ac:dyDescent="0.25">
      <c r="B20" s="29" t="s">
        <v>20</v>
      </c>
      <c r="C20" s="30">
        <v>7289.8710000000001</v>
      </c>
      <c r="D20" s="31">
        <v>1841.8610000000001</v>
      </c>
      <c r="E20" s="32">
        <v>540.51300000000003</v>
      </c>
      <c r="F20" s="32">
        <v>129.13999999999999</v>
      </c>
      <c r="G20" s="30">
        <v>371.166</v>
      </c>
      <c r="H20" s="31">
        <v>4707.25</v>
      </c>
      <c r="I20" s="32">
        <v>2749.3720000000003</v>
      </c>
      <c r="J20" s="32">
        <v>2967.98</v>
      </c>
      <c r="K20" s="35">
        <f t="shared" si="0"/>
        <v>640.73918408474913</v>
      </c>
      <c r="L20" s="33">
        <f t="shared" si="0"/>
        <v>-36.94874926974348</v>
      </c>
      <c r="M20" s="34">
        <f t="shared" si="2"/>
        <v>-62.285039063105508</v>
      </c>
      <c r="N20" s="34">
        <f t="shared" si="1"/>
        <v>61.140281487039459</v>
      </c>
      <c r="O20" s="7"/>
      <c r="Q20" s="7"/>
      <c r="R20" s="7"/>
    </row>
    <row r="21" spans="2:20" x14ac:dyDescent="0.25">
      <c r="B21" s="16" t="s">
        <v>21</v>
      </c>
      <c r="C21" s="17">
        <v>10862.039000000001</v>
      </c>
      <c r="D21" s="18">
        <v>117.93</v>
      </c>
      <c r="E21" s="19">
        <v>69.915999999999997</v>
      </c>
      <c r="F21" s="19">
        <v>0</v>
      </c>
      <c r="G21" s="17">
        <v>257.33199999999999</v>
      </c>
      <c r="H21" s="18">
        <v>49.164999999999999</v>
      </c>
      <c r="I21" s="19">
        <v>5704.6719999999996</v>
      </c>
      <c r="J21" s="19">
        <v>279.82600000000002</v>
      </c>
      <c r="K21" s="36">
        <f t="shared" si="0"/>
        <v>2116.8529370618498</v>
      </c>
      <c r="L21" s="20">
        <f t="shared" si="0"/>
        <v>469.15692057357887</v>
      </c>
      <c r="M21" s="21">
        <f t="shared" si="2"/>
        <v>-47.480652573609802</v>
      </c>
      <c r="N21" s="21">
        <f t="shared" si="1"/>
        <v>137.28143814127026</v>
      </c>
      <c r="O21" s="7"/>
      <c r="Q21" s="7"/>
      <c r="R21" s="7"/>
    </row>
    <row r="22" spans="2:20" x14ac:dyDescent="0.25">
      <c r="B22" s="16" t="s">
        <v>22</v>
      </c>
      <c r="C22" s="17">
        <v>61.634</v>
      </c>
      <c r="D22" s="18">
        <v>27.08</v>
      </c>
      <c r="E22" s="19">
        <v>27.873999999999999</v>
      </c>
      <c r="F22" s="19">
        <v>0</v>
      </c>
      <c r="G22" s="17">
        <v>37.04</v>
      </c>
      <c r="H22" s="18">
        <v>0</v>
      </c>
      <c r="I22" s="19">
        <v>10.803000000000001</v>
      </c>
      <c r="J22" s="19">
        <v>0</v>
      </c>
      <c r="K22" s="36">
        <f>+((I22*100/G22)-100)</f>
        <v>-70.834233261339079</v>
      </c>
      <c r="L22" s="20" t="s">
        <v>18</v>
      </c>
      <c r="M22" s="21">
        <f t="shared" si="2"/>
        <v>-82.47233669727747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17433.436999999998</v>
      </c>
      <c r="D23" s="18">
        <v>817.97900000000004</v>
      </c>
      <c r="E23" s="19">
        <v>428.13499999999999</v>
      </c>
      <c r="F23" s="19">
        <v>4668.9799999999996</v>
      </c>
      <c r="G23" s="17">
        <v>2252.7840000000001</v>
      </c>
      <c r="H23" s="18">
        <v>909.24</v>
      </c>
      <c r="I23" s="19">
        <v>13846.559000000001</v>
      </c>
      <c r="J23" s="19">
        <v>975.56399999999996</v>
      </c>
      <c r="K23" s="36">
        <f t="shared" si="0"/>
        <v>514.64210505756432</v>
      </c>
      <c r="L23" s="20">
        <f t="shared" si="0"/>
        <v>7.2944437112313523</v>
      </c>
      <c r="M23" s="21">
        <f t="shared" si="2"/>
        <v>-20.574703657115904</v>
      </c>
      <c r="N23" s="21">
        <f t="shared" si="1"/>
        <v>19.265164509113305</v>
      </c>
      <c r="O23" s="7"/>
      <c r="Q23" s="7"/>
      <c r="R23" s="7"/>
    </row>
    <row r="24" spans="2:20" x14ac:dyDescent="0.25">
      <c r="B24" s="16" t="s">
        <v>24</v>
      </c>
      <c r="C24" s="17">
        <v>0</v>
      </c>
      <c r="D24" s="18">
        <v>72.28</v>
      </c>
      <c r="E24" s="19">
        <v>0</v>
      </c>
      <c r="F24" s="19">
        <v>733.98</v>
      </c>
      <c r="G24" s="17">
        <v>22.46</v>
      </c>
      <c r="H24" s="18">
        <v>518.08000000000004</v>
      </c>
      <c r="I24" s="19">
        <v>0</v>
      </c>
      <c r="J24" s="19">
        <v>26</v>
      </c>
      <c r="K24" s="36">
        <f t="shared" ref="K24:L27" si="3">+((I24*100/G24)-100)</f>
        <v>-100</v>
      </c>
      <c r="L24" s="20">
        <f t="shared" si="3"/>
        <v>-94.98147004323657</v>
      </c>
      <c r="M24" s="21" t="s">
        <v>18</v>
      </c>
      <c r="N24" s="21">
        <f t="shared" ref="N24:N27" si="4">+((J24*100/D24)-100)</f>
        <v>-64.02877697841727</v>
      </c>
      <c r="O24" s="7"/>
      <c r="Q24" s="7"/>
      <c r="R24" s="7"/>
    </row>
    <row r="25" spans="2:20" x14ac:dyDescent="0.25">
      <c r="B25" s="28" t="s">
        <v>25</v>
      </c>
      <c r="C25" s="10">
        <v>23855.919000000002</v>
      </c>
      <c r="D25" s="11">
        <v>611.81600000000003</v>
      </c>
      <c r="E25" s="12">
        <v>132.672</v>
      </c>
      <c r="F25" s="12">
        <v>26.5</v>
      </c>
      <c r="G25" s="10">
        <v>662.82899999999995</v>
      </c>
      <c r="H25" s="11">
        <v>21.571000000000002</v>
      </c>
      <c r="I25" s="12">
        <v>9485.9339999999993</v>
      </c>
      <c r="J25" s="12">
        <v>209.18299999999999</v>
      </c>
      <c r="K25" s="37">
        <f t="shared" si="3"/>
        <v>1331.1283905803759</v>
      </c>
      <c r="L25" s="13">
        <f t="shared" si="3"/>
        <v>869.74178294933006</v>
      </c>
      <c r="M25" s="14">
        <f t="shared" si="2"/>
        <v>-60.236560159346624</v>
      </c>
      <c r="N25" s="14">
        <f t="shared" si="4"/>
        <v>-65.809491742615421</v>
      </c>
      <c r="O25" s="7"/>
      <c r="Q25" s="7"/>
      <c r="R25" s="7"/>
    </row>
    <row r="26" spans="2:20" x14ac:dyDescent="0.25">
      <c r="B26" s="16" t="s">
        <v>26</v>
      </c>
      <c r="C26" s="17">
        <v>1641.1010000000001</v>
      </c>
      <c r="D26" s="18">
        <v>0</v>
      </c>
      <c r="E26" s="19">
        <v>267.26</v>
      </c>
      <c r="F26" s="19">
        <v>0</v>
      </c>
      <c r="G26" s="17">
        <v>0</v>
      </c>
      <c r="H26" s="18">
        <v>0</v>
      </c>
      <c r="I26" s="19">
        <v>76</v>
      </c>
      <c r="J26" s="19">
        <v>0</v>
      </c>
      <c r="K26" s="36" t="s">
        <v>18</v>
      </c>
      <c r="L26" s="20" t="s">
        <v>18</v>
      </c>
      <c r="M26" s="21">
        <f t="shared" si="2"/>
        <v>-95.368962665917579</v>
      </c>
      <c r="N26" s="21" t="s">
        <v>18</v>
      </c>
      <c r="O26" s="7"/>
      <c r="Q26" s="7"/>
      <c r="R26" s="7"/>
    </row>
    <row r="27" spans="2:20" x14ac:dyDescent="0.25">
      <c r="B27" s="16" t="s">
        <v>27</v>
      </c>
      <c r="C27" s="17">
        <v>32203.413</v>
      </c>
      <c r="D27" s="18">
        <v>4063.1219999999998</v>
      </c>
      <c r="E27" s="19">
        <v>18856.099999999999</v>
      </c>
      <c r="F27" s="19">
        <v>1091.8869999999999</v>
      </c>
      <c r="G27" s="17">
        <v>116193.79300000001</v>
      </c>
      <c r="H27" s="18">
        <v>6817.4680000000008</v>
      </c>
      <c r="I27" s="19">
        <v>253214.34699999998</v>
      </c>
      <c r="J27" s="19">
        <v>11801.089</v>
      </c>
      <c r="K27" s="36">
        <f t="shared" si="3"/>
        <v>117.92415968381374</v>
      </c>
      <c r="L27" s="20">
        <f t="shared" si="3"/>
        <v>73.100761162355269</v>
      </c>
      <c r="M27" s="21">
        <f t="shared" si="2"/>
        <v>686.29661706974969</v>
      </c>
      <c r="N27" s="21">
        <f t="shared" si="4"/>
        <v>190.44387542387358</v>
      </c>
      <c r="O27" s="7"/>
      <c r="Q27" s="7"/>
      <c r="R27" s="7"/>
    </row>
    <row r="28" spans="2:20" x14ac:dyDescent="0.25">
      <c r="B28" s="38" t="s">
        <v>28</v>
      </c>
      <c r="C28" s="39">
        <v>421400.12599999993</v>
      </c>
      <c r="D28" s="40">
        <v>34994.769999999997</v>
      </c>
      <c r="E28" s="40">
        <v>92944.106999999989</v>
      </c>
      <c r="F28" s="40">
        <v>23413.800999999999</v>
      </c>
      <c r="G28" s="40">
        <v>195783.49599999998</v>
      </c>
      <c r="H28" s="40">
        <v>17859.131000000001</v>
      </c>
      <c r="I28" s="40">
        <v>508857.36900000001</v>
      </c>
      <c r="J28" s="40">
        <v>23221.849000000002</v>
      </c>
      <c r="K28" s="40">
        <f>+((I28*100/G28)-100)</f>
        <v>159.90820441780244</v>
      </c>
      <c r="L28" s="40">
        <f>+((J28*100/H28)-100)</f>
        <v>30.027877616217722</v>
      </c>
      <c r="M28" s="40">
        <f>+((I28*100/C28)-100)</f>
        <v>20.753966979117621</v>
      </c>
      <c r="N28" s="41">
        <f>+((J28*100/D28)-100)</f>
        <v>-33.641944210520577</v>
      </c>
    </row>
    <row r="29" spans="2:20" x14ac:dyDescent="0.25">
      <c r="B29" s="1"/>
      <c r="C29" s="4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2:20" x14ac:dyDescent="0.25">
      <c r="B30" s="43" t="s">
        <v>29</v>
      </c>
      <c r="C30" s="44"/>
      <c r="D30" s="44"/>
      <c r="E30" s="44"/>
      <c r="F30" s="44"/>
      <c r="G30" s="44"/>
      <c r="H30" s="44"/>
      <c r="I30" s="44"/>
      <c r="J30" s="44"/>
      <c r="K30" s="43"/>
      <c r="L30" s="45"/>
      <c r="M30" s="45"/>
      <c r="N30" s="45"/>
    </row>
    <row r="31" spans="2:20" ht="15" customHeight="1" x14ac:dyDescent="0.25">
      <c r="B31" s="46" t="s">
        <v>30</v>
      </c>
      <c r="C31" s="46"/>
      <c r="D31" s="46"/>
      <c r="E31" s="46"/>
      <c r="F31" s="46"/>
      <c r="G31" s="47"/>
      <c r="H31" s="47"/>
      <c r="I31" s="47"/>
      <c r="J31" s="47"/>
      <c r="K31" s="48"/>
      <c r="L31" s="7"/>
      <c r="M31" s="7"/>
      <c r="N31" s="7"/>
    </row>
    <row r="32" spans="2:20" x14ac:dyDescent="0.25">
      <c r="B32" s="46" t="s">
        <v>31</v>
      </c>
      <c r="C32" s="46"/>
      <c r="D32" s="46"/>
      <c r="E32" s="46"/>
      <c r="F32" s="46"/>
      <c r="G32" s="49"/>
      <c r="H32" s="48"/>
      <c r="I32" s="48"/>
      <c r="J32" s="48"/>
      <c r="K32" s="50"/>
      <c r="L32" s="7"/>
      <c r="M32" s="7"/>
      <c r="N32" s="7"/>
    </row>
    <row r="33" spans="2:14" ht="15" customHeight="1" x14ac:dyDescent="0.25">
      <c r="B33" s="55" t="s">
        <v>32</v>
      </c>
      <c r="C33" s="56"/>
      <c r="D33" s="56"/>
      <c r="E33" s="56"/>
      <c r="F33" s="56"/>
      <c r="G33" s="56"/>
      <c r="H33" s="56"/>
      <c r="I33" s="56"/>
      <c r="J33" s="56"/>
      <c r="K33" s="57"/>
      <c r="M33" s="45"/>
      <c r="N33" s="45"/>
    </row>
    <row r="34" spans="2:14" x14ac:dyDescent="0.25">
      <c r="C34" s="7"/>
      <c r="D34" s="7"/>
      <c r="K34" s="58" t="s">
        <v>33</v>
      </c>
      <c r="L34" s="58"/>
      <c r="M34" s="58"/>
      <c r="N34" s="58"/>
    </row>
    <row r="35" spans="2:14" x14ac:dyDescent="0.25">
      <c r="I35" s="59" t="s">
        <v>34</v>
      </c>
      <c r="J35" s="59"/>
      <c r="K35" s="59"/>
      <c r="L35" s="59"/>
      <c r="M35" s="59"/>
      <c r="N35" s="59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3:K33"/>
    <mergeCell ref="K34:N34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30_32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2025-08-13T07:30:47Z</dcterms:created>
  <dcterms:modified xsi:type="dcterms:W3CDTF">2025-08-13T12:24:46Z</dcterms:modified>
</cp:coreProperties>
</file>