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19507642-AC6F-47EE-B8C7-B191C537DF30}" xr6:coauthVersionLast="47" xr6:coauthVersionMax="47" xr10:uidLastSave="{00000000-0000-0000-0000-000000000000}"/>
  <bookViews>
    <workbookView xWindow="-120" yWindow="-120" windowWidth="29040" windowHeight="17640" xr2:uid="{8D0D4B57-FDC9-434E-B7FF-03E906A6D20F}"/>
  </bookViews>
  <sheets>
    <sheet name="29_3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M29" i="1"/>
  <c r="L29" i="1"/>
  <c r="K29" i="1"/>
  <c r="N27" i="1"/>
  <c r="M27" i="1"/>
  <c r="L27" i="1"/>
  <c r="K27" i="1"/>
  <c r="N25" i="1"/>
  <c r="M25" i="1"/>
  <c r="L25" i="1"/>
  <c r="K25" i="1"/>
  <c r="N24" i="1"/>
  <c r="L24" i="1"/>
  <c r="N23" i="1"/>
  <c r="M23" i="1"/>
  <c r="L23" i="1"/>
  <c r="K23" i="1"/>
  <c r="M22" i="1"/>
  <c r="K22" i="1"/>
  <c r="N21" i="1"/>
  <c r="M21" i="1"/>
  <c r="K21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M16" i="1"/>
  <c r="K16" i="1"/>
  <c r="M15" i="1"/>
  <c r="M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<sst xmlns="http://schemas.openxmlformats.org/spreadsheetml/2006/main" count="71" uniqueCount="36">
  <si>
    <t xml:space="preserve">Grūdų  ir aliejinių augalų sėklų  supirkimo kiekių suvestinė ataskaita (2025 m. 29 – 31  sav.) pagal GS-1*, t </t>
  </si>
  <si>
    <t xml:space="preserve">                      Data
Grūdai</t>
  </si>
  <si>
    <t>Pokytis, %</t>
  </si>
  <si>
    <t>31 sav.  (07 29– 08 04)</t>
  </si>
  <si>
    <t>29  sav.  (07 14 – 20)</t>
  </si>
  <si>
    <t>30  sav.  (07 21 – 27)</t>
  </si>
  <si>
    <t>31  sav.  (07 28 – 08 03)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</si>
  <si>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</si>
  <si>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</si>
  <si>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</si>
  <si>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</si>
  <si>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</si>
  <si>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</si>
  <si>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</si>
  <si>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>-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</si>
  <si>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</si>
  <si>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</si>
  <si>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</si>
  <si>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</si>
  <si>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</si>
  <si>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</si>
  <si>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</si>
  <si>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</si>
  <si>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</si>
  <si>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</si>
  <si>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</si>
  <si>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</si>
  <si>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</si>
  <si>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</si>
  <si>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</si>
  <si>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</si>
  <si>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2025 m. 31 savaitę su 30 savaite</t>
  </si>
  <si>
    <t>*** lyginant 2025 m. 31 savaitę su 2024 m. 31 savaite</t>
  </si>
  <si>
    <t>Pastaba: grūdų bei aliejinių augalų sėklų 29 ir 30 savaičių supirkimo kiekiai patikslinti  2025-08-07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</si>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</sst>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5">
    <xf numFmtId="0" fontId="0" fillId="0" borderId="0" xfId="0"/>
    <xf numFmtId="4" fontId="4" fillId="0" borderId="0" xfId="0" applyNumberFormat="1" applyFont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2" xfId="0" applyNumberFormat="1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vertical="center"/>
    </xf>
    <xf numFmtId="4" fontId="3" fillId="0" borderId="25" xfId="0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left" vertical="center"/>
    </xf>
    <xf numFmtId="4" fontId="5" fillId="3" borderId="28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29" xfId="0" applyNumberFormat="1" applyFont="1" applyBorder="1" applyAlignment="1">
      <alignment vertical="center"/>
    </xf>
    <xf numFmtId="4" fontId="11" fillId="0" borderId="29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29" xfId="0" applyFont="1" applyBorder="1" applyAlignment="1">
      <alignment vertical="center"/>
    </xf>
    <xf numFmtId="0" fontId="11" fillId="0" borderId="29" xfId="0" applyFont="1" applyBorder="1" applyAlignment="1">
      <alignment vertical="center" wrapText="1"/>
    </xf>
    <xf numFmtId="0" fontId="0" fillId="0" borderId="29" xfId="0" applyBorder="1"/>
    <xf numFmtId="0" fontId="0" fillId="0" borderId="29" xfId="0" applyBorder="1" applyAlignment="1">
      <alignment vertical="center"/>
    </xf>
    <xf numFmtId="0" fontId="3" fillId="0" borderId="29" xfId="0" applyFont="1" applyBorder="1" applyAlignment="1">
      <alignment vertical="center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2EE4D3E9-56F3-4074-888C-C0B254A25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D4FB2299-B45F-450C-BA6E-F388436F9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413A275B-019F-4433-ADDE-79890017A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91E1DB84-B626-4D2F-AD79-94CC85DA5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1537F288-AC33-4977-BF1F-890345EF1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1CB1ED9B-0B10-4E54-AC8D-DCA058DC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57F4B787-4299-45D5-B091-1DA40189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A9645912-711A-4113-9A06-31877FCF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5BD033F3-CC77-4404-A681-A16E2FC52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7CFFDD83-24BE-4008-8040-AF3A89605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9486E70A-E718-4395-A700-B9705182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8A575FA6-6615-4901-857E-77C4A597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D6E26541-010A-4575-A4F5-5C38DF387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1B2B2D8E-8173-4F62-B828-B57E323A7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CC6FF95-8D3A-47D9-9BA0-341D81054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52BD7189-E558-4034-92C7-FD9299B50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C0565754-ED35-4FD9-ABB0-4204283D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FD3FAF47-DB93-403D-B0E3-88A9D251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6EF2578A-CE59-4206-839B-A8DB9DBAD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7E312AD7-424F-4721-AA40-7F8DE93DC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EE8713E6-4A45-40F7-B561-D57B1C4A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59184930-0936-4D9A-8E78-C560A0A6D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C6C76CF1-F4F1-46F1-A02F-F5BC3F6FD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30151F3B-3ECC-42E8-B8EE-47C8AE7EC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27CE3FAD-00C3-4AEE-AAA2-285EA65E6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FE902436-8626-45CF-B853-B3281DBC6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2B19579B-5150-41A0-919C-E7ADEE621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E90A54DE-6EF5-4FF6-9124-07FABD862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04B5A69A-59AD-40B5-81AD-001D7FFC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0E0BA748-D789-4FA9-80AD-6D53820AC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689B908D-DB76-4043-9906-FE6026311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DAD2B85D-254C-4941-8619-CF7DE4C6F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669F32E7-6888-4BDF-972E-2E93E01C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25CE2A5E-B6F0-4C68-B329-5B3699C11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1B45A689-8966-4C3F-810D-0905198A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34864DCC-2236-4B94-AEBF-63709F01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2E4B43C2-19E6-46FA-9D01-E48C640E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61A4B9CF-C46D-4CCB-96B1-F0CAE8ADE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CF1883FF-44FF-45D2-97ED-7E878C818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542C3C56-2011-4435-BFDC-7912F84F5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32B82451-FB5E-4107-BBD5-525168221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90181B99-69BD-430E-97B1-5EC53496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DDD7AC33-9349-4089-909A-27BA77886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8BC4B94E-D46C-4BA9-AE9B-DD3CD85DB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AF9104FE-F587-484E-95D5-6A7CFF112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8B19BF74-0396-4CBF-8547-FAB682CE5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C1114F4E-FD24-41B5-9CB2-44C177459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0093EF64-A689-433F-B3D9-53DEA531F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142F7E38-CCE8-4208-941C-CEC941043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B1985B69-9BE7-43F8-A4D1-F3155D290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5D0500EE-EA78-42A9-988F-3D4D516A8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637BA3DA-9999-4C84-BF00-F11600DF0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4AF34E56-EEA7-44F1-AC9F-555EE5D9D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58CB962A-7DFB-44BF-84B5-F8CE41190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B2D309FE-BDFC-4502-91B3-343FE398F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8F8D0D59-2606-496B-8E6C-E08A2F1D0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5AE67CF3-4498-4E5C-B95C-CA62712FC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48B8D8A4-0DAC-42A6-9824-C1F3B59CD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8C9AA8DB-4B98-49DE-A81A-0AB69C4A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F590E9F7-0633-435C-A4ED-76938A09B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E8D30D18-16CA-4BD9-A238-FDF1DD7FC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6180EFCA-FF5F-4BC0-952D-FCF87E67D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8DC9AE64-B1F1-4568-9EED-6BAE89BC7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B5F27A76-76E8-45F9-B268-3EF919E6B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367269C9-FF46-4421-B67B-3C39618FF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D283B6F2-442A-4408-91ED-FD452E22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0711ED09-D6A6-4543-8F9E-89745ED8F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F4561AD9-2E75-43DF-B747-F2444F66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2E9424ED-638E-4128-BED9-A0D8F034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38897791-FBFA-400D-9F0A-67FCDEDFF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FA4ADDAB-84AC-44DF-A02A-6051AC5E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D7DBBE2E-87D0-40DC-8A9D-560A66E8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286C2FCF-E03C-429B-9035-BD63F0936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F76CF437-04B1-46C1-B330-15FE1742D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471C3450-B7CB-4A87-BE83-D41FD761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6B1514D5-09AC-4FA7-885A-0CD31D6F6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68D5A31A-4C90-4546-9BE0-B59D118BC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B37D840C-AA1A-4390-9C0F-ED88B784F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177A117A-660E-4EA6-944D-8A6FCE60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6258A0ED-A4FF-4BD2-A29A-FB6F197B8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CAFD299A-AEBB-4272-8006-DF3638327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DF78491D-FC2C-4F39-AA8A-6EBB8C235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312FEC5F-6C2B-414A-9968-68266963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A1A5D972-0AD2-4EF1-98F0-3DF8978D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433B2156-3C6C-4A14-8522-DD80A0ADC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BC4FC976-C9E6-463E-AE60-FA6969AA9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75CF27AE-0213-43F6-BD4B-C1AAF67B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D2889641-EDFE-40B2-9029-1C3B33AA5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8FB0E293-8B98-42E2-9636-9FDECA846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532C6A74-D18D-4C00-BDCE-5EE05EB4C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871E8FB8-6972-40E1-964C-8F27E268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7B13603E-CEBC-4F04-9E92-1221842E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EE899D9A-AB96-476D-BC11-03B2C7EE2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B8B0B0C6-A768-4696-BA54-52EFDC61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B14364EB-6745-44EE-8BA1-29CFE1F9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CBF68A1A-3CA2-4F20-843D-F64FCFD8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E1D22A8A-917D-4D46-98B9-3F21EB6F4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F7590772-32F8-48F0-B4D0-C211CBAD3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97BB4020-52A3-4049-A50E-C9D820A2D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6C312C9E-927A-45AD-8AFE-07941EA81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43BA11A2-6DBB-4F06-ABC2-B2BB33539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79A4DF36-A9AE-48EE-AD51-270B80BF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EED87D37-82C9-489D-AA41-138FD2898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CC12ADE3-3D21-489C-83D1-661EAFAA4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06D2BADE-78E8-4F94-A950-F338D881A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FA5EF323-926E-444B-8D5D-B4B516FE6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80A29A7F-7DD6-46A7-A45F-8652FB34E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DFCEC708-B92A-47B5-9F9F-B4B232ED2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35D2419B-9B7A-465F-A66A-73D14C054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F8BF078A-C830-4F10-8AF4-E08E87A70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57D1AD74-0C91-4EFF-9D41-1DFD3407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FBAD428A-901F-4F6C-BDEF-1AD6D264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BA44A517-114B-40A9-B4CB-41708DA9A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026079C3-4DA8-453C-8433-502ED1B18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E5B63FB1-EAE5-431D-8362-BCCE1CA48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1552F58B-20A2-48DD-A105-812B87AC2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B1AB1B68-CAC5-4143-BC1B-7290C9A8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2FA321C9-C44F-41EA-AED2-019BEC291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028F4C62-70E2-435F-8170-9C6FF5E7E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808D0C88-EF97-4781-98CC-040F9DFFE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20F4465D-6DB9-4894-BC22-ABA580671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FC4BC72E-892F-4A56-8DEF-65771B0C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DDEC297D-0A97-420F-94E4-9DF3F311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B83F7D7F-3CB9-46C8-8D19-24AAECF11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9EC4BDB8-ADE9-43AD-B0A2-2A2A87BB0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5FEDC314-AF97-41E6-AD09-95EB89961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C774190C-3492-4376-AF82-E227D8D53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8237568D-B24D-4384-9085-C246B8B35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7AB3132A-D817-4C4B-B6D7-278E15979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A15E6991-B15B-45E3-B4ED-13BB6385E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60BDF90C-A767-4E94-A111-7575AD488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7581D208-9007-4E31-BFB8-B26E5DDC7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F46D3497-3570-4812-81CF-BF3F343D2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5FA6E2DB-8E16-41B0-B80F-116F9B87E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83073E8F-21E6-4780-B009-5E2E965E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B76CE995-6DE2-4260-B8A4-F30301260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24730BC4-B9EC-4DF8-9CE5-EA6D11800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34B3BC4B-1C57-4378-AD18-9CABAC16F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704BB2B9-A14B-4F6D-8B39-A7E1FEF42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EE2EEA66-7317-43B0-AA77-4C8B18576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21EB2086-B8AD-41C5-9278-95A8D17F3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817B122C-6FFF-48F2-863C-2D048557B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134D1F26-A18F-4A88-A0D8-4597DD75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2786A3F0-F04A-41FF-9EBB-73327DCC8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D07EB384-AF57-40A7-B71D-36FE9E091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B2E71829-79B7-4DA9-80E0-2E3F7F0D5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0360FC1D-15A8-4E2C-8FCC-6E9CFE0D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B568827F-E4B1-4FE5-BD9D-3FBAA794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E97C773C-38C8-4F29-A36A-256F82E4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6E5BF338-40D9-4F8D-8EDB-3466B29F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2C5502D8-993A-4457-87D6-49B31AA6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EB6CD805-CABD-4B6D-B901-EE8DAA8B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08815FB4-408A-4CFE-994D-90C075C5F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B204424D-B47C-4BA5-ABD9-FA39E2CB0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5B16055E-06C1-43EB-9DB5-A908F4C23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B8B2F007-A1C7-4BCC-9CD9-A402904DE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10239BF8-6A97-4FF6-A3CB-B711DCE9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AC9506C5-3E12-477E-8D02-9CE373ED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B28A6331-CE42-4237-B0AC-2442E0672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B1E16016-4993-415B-985F-31BF15E61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345C81E0-B36B-479D-8DCD-98BCD4B29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FE157CB3-1EB8-4DE3-B4F1-01CCFC3C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1D0BE743-C681-48FA-BB91-7B90DB556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37C9B1F0-D403-4077-BED5-BD7F08819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70ABDF1D-A62A-4537-8387-64DCBAE3B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9DFF24DD-B5C9-44CB-959B-B48961A4C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C271CB90-2F47-4DF4-9D0B-9F45EF23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C8292023-A446-4631-A1DF-2EB425342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86ECEAC9-17E7-406E-A23F-79224239A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7B3EA0A9-4CFC-427B-BAD4-25513B7DE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41BE9A66-1E63-47E6-B5EC-BA8B9015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751859ED-F5BD-40EE-BEAA-0BB2CA69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BD22EF5A-2E42-44F7-BB1D-64B440A13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04EDAD88-C867-4ED8-A27A-28BA107BA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91682ED6-E220-4668-A9DD-AA9361EF7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FE84D0F0-5107-4506-A857-5F7AB4231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460CE4E3-5934-4D9B-86A5-843F69AC5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B5BEA195-22F7-41A6-A9DA-F3933D7E4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92A28DE6-A924-4235-913A-216B434FE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61C5109F-D775-45EC-AF24-A445ACF68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0FB86F52-2344-4353-A05C-F786388CF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2099940A-9CEB-49EB-99C2-EF65F4AAC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BCF9B85F-3A47-49C8-B22E-FB7A2F69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C851B309-B549-420A-8A9A-59F5104C5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522F07E7-E306-4142-B4B0-C271353C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375D13AA-979A-4E9C-8CF5-135A3C3DB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28B68813-4ED7-4DB7-8022-3665A0A20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2D037C55-E8AC-413F-84D5-DB97BA791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B321AA31-0647-4375-B3C9-12E6A0A57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E6BA7C63-5457-45DA-A43A-EA394EC96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63CF4BAD-DB04-4E0F-A866-D1FBBABC7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7500D88D-7187-419D-9A06-63574345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92325E33-F746-4F25-AC62-D4CC134C0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36F763F5-5786-47C8-98EE-8F091ADE0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BF9B772C-DDA7-41DD-9C7E-0E496E5C5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036D436E-439C-450E-887D-4B314D388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FFE2518A-4653-4BAD-9240-F1000D7B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13513956-C60F-4431-BAB1-5C8C1E35F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24BCB774-4B6B-40B9-8C6B-4223BF92D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DCEDB6D8-86C1-453C-97B1-71F72ED9A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BD62F79C-1165-428C-B408-1039E00E5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F75FE7D6-5783-4DB7-8A77-990788FAC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016D43D8-C0E6-439E-8882-B5C5793D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4EF47D44-7334-4BA6-86D3-BA73B41EA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E0119668-A177-4DA0-8A76-97181CA0E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AD2BE670-0965-443B-BC6A-8D0608095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C1A4E1ED-1F59-41B1-AF3A-D6B72B63E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9FDA7DC2-55A2-4711-A8E3-D63B7397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AA1F6E63-D481-4645-8E25-0FD97201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8371FF84-E64B-424E-897A-F8ED21A6F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1A6CD269-B2B5-4B68-97A6-34CD5DB90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BFFC7141-8EEE-4869-BC44-B19EC4CB8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68872999-5F0B-4B7A-A11B-132132E89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F8B333A5-B35A-4519-99AC-7DC537B7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43C07560-8EED-4E57-8DB6-68F673CF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D47C467A-E6B1-4817-BCF8-5BE5DF5A7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CC4A647C-2743-4A85-8254-57D172AA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1C3B843F-C8B2-4B95-8472-46AB4A5FE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F8A3E955-B601-41CE-92A6-F0EFC465D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74B4B1C3-77A6-44F4-A096-30C94CF75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E33BC760-0A38-4E7C-92C7-00AC12400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217B7E89-C437-4D8F-9390-34ED38C4A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EF58EC2E-B408-4D75-8A33-18E0EA87B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0EB7093D-3876-48DF-8193-E2F64AFE5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D39FB3B2-B12C-43E9-A01F-312A171D4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2466BB37-A30E-4916-92C7-7D36C4BBA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15E077A1-842E-492D-9270-D26F47802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DC2728E5-08EE-46CA-A030-7180D473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7AD38309-446A-416E-AA22-3CB2EE784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AF7491FC-F5CC-47AA-9FBC-BBB20444E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FF8AB01A-3CE8-49D5-82FF-64325B79E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E69E38C8-2DD7-41F4-9FC2-FF30C0326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CA60028E-2069-41FA-8C0C-EA44FB83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5C245F05-8FA2-4019-87B6-3A5FB167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EB22B8AB-9F36-4168-9BD7-986130585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CCEEF01E-1527-4CE4-96AA-3D484944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2A313A5D-133F-4FC4-B65C-18D795198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74889B50-1F6F-4961-AF96-742AE9D1A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50247DA3-C2D6-44EB-964F-8E95B2D7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B76017DF-756C-474E-9943-EF4581F1E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D647268E-4664-40D5-B74A-8334EFA36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35A96145-739C-4DA2-A03A-7435AB471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A8AB5B7E-5194-4B4E-8CA5-1DD9A1CD4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907F4215-DB6E-4257-8022-224AD4526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91EEBCEA-C47D-4C5D-BB42-DE89EEE13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2248B298-3076-4DE7-A355-889C70B3D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E2304AAA-3FCA-465B-89E3-CBBE80AB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6075D3A5-D06F-438D-B5B1-D00A00520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07EF3425-015A-42CC-9DC2-3D2E30239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03D1BE9E-3712-4592-B297-48930BB5F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40A062A1-1CC7-4C1B-A120-FA958499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8BF74D78-631D-4B92-A402-025BFA4F6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DA4AB42E-9092-474D-A342-75A38E32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6E854943-3DD0-4545-ABBE-1EDA21CD8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BA8F7CCA-DAB2-444B-9A27-6D98450AB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1477AFCB-A8AB-4A98-AF97-73E73D140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61C5A2D7-A05B-455B-8665-357DB276E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5831DFC3-53FE-46ED-A9E9-247624C2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FF4F98F2-3395-446C-941F-AE9078C32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D554B9F4-53BD-43AD-94C3-D1E556EB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1937FE8E-992B-43BA-8EC5-90F0A8723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7B7A782C-F8E5-4703-8C4F-B039F4219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48B9B692-F4A9-4600-871D-1FDA3555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EBBFBD1E-DB12-4FB4-B604-45BF8890D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8F184698-6CCD-4B12-AC66-1FBA2018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359E455B-4C82-4201-B2DE-446B11CE3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8" name="Picture 267" descr="https://is.vic.lt/ris/space.png">
          <a:extLst>
            <a:ext uri="{FF2B5EF4-FFF2-40B4-BE49-F238E27FC236}">
              <a16:creationId xmlns:a16="http://schemas.microsoft.com/office/drawing/2014/main" id="{8829AF8D-0A2C-43EB-9473-75CB89063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F35F9A5D-1E0A-4865-B60A-EB9EEE01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6EBEA838-FEF3-415B-B250-627915213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A73E1BCF-FBEA-423B-ACB7-ADC84F27A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D82CFAB9-C673-48B3-8DF6-269B766D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C0DC8494-9EA2-4F8F-BC25-7ABA48CBB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F3DE7AD0-76BC-45E6-9502-A9C88A0A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88A61D04-A60E-4853-B54F-D957025CF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E4898709-DE9B-439C-A6C5-2A3739B16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7F560686-E8B0-4E3D-AFB0-9FC3B67A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8" name="Picture 277" descr="https://is.vic.lt/ris/space.png">
          <a:extLst>
            <a:ext uri="{FF2B5EF4-FFF2-40B4-BE49-F238E27FC236}">
              <a16:creationId xmlns:a16="http://schemas.microsoft.com/office/drawing/2014/main" id="{0275978A-1186-460F-ACEC-8975BFA1D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2E2704D7-FC94-417B-8979-54CCCFAB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0620EA6C-CA4C-47BF-B835-D00ED32FB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836DAD16-EE2B-4185-9223-DA63DC48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695893EC-E6FB-442C-8F27-22AB7CD1A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2815A5A9-CFB0-409F-8DF7-7C3EB9484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1FFB8EE4-C8EA-4673-B34B-F7BD2E1CF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A491FE15-0563-4C44-934A-FCCD2F619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6F11B575-FF7C-49DE-9B9D-494960C5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6DD2D496-9F18-4FD3-A130-1AB495CD5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8" name="Picture 287" descr="https://is.vic.lt/ris/space.png">
          <a:extLst>
            <a:ext uri="{FF2B5EF4-FFF2-40B4-BE49-F238E27FC236}">
              <a16:creationId xmlns:a16="http://schemas.microsoft.com/office/drawing/2014/main" id="{3B65EB1D-577E-40AC-8965-3CCDF9DD1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9797862E-7F37-4816-8BCF-FF25DE505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AC46D57B-21A2-4E3B-87D9-91FC8C6D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E696FFD2-A208-45EE-A2E6-CCB2B9F4E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33CB3C61-D70B-4787-B460-9F4088F70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6A11BEE3-20BD-42BF-BE3E-5F5C3154D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F7B33404-0176-4867-83D7-DB70EA4F8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94A512DA-9F7D-4B7A-82EA-09FF1542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A5EA0539-E014-48F4-9397-BD3EBE90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7" name="Picture 296" descr="https://is.vic.lt/ris/space.png">
          <a:extLst>
            <a:ext uri="{FF2B5EF4-FFF2-40B4-BE49-F238E27FC236}">
              <a16:creationId xmlns:a16="http://schemas.microsoft.com/office/drawing/2014/main" id="{0B98E961-0EB7-4B5B-83AC-E2BDF862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BAEAB944-3E3D-43AE-AFCB-952317BA0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112B62C4-E8BC-45D4-BBDA-3688D308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135722FC-D665-4731-935C-57D0D12E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1B752B37-1208-4798-85EA-3EBB36A79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31BEDEC5-C197-4A86-B87E-C9ECEC53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8A4DBFE8-9ED7-45F9-9988-447C4617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CE4B656B-01D0-41C5-9A42-B551CD275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3C0EBA5F-1392-4296-8F28-A69A6B2EE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F61FDE00-0B5F-4F8F-BDE2-F462BE8BD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7" name="Picture 306" descr="https://is.vic.lt/ris/space.png">
          <a:extLst>
            <a:ext uri="{FF2B5EF4-FFF2-40B4-BE49-F238E27FC236}">
              <a16:creationId xmlns:a16="http://schemas.microsoft.com/office/drawing/2014/main" id="{40EF8EBE-613B-441E-B26A-B24BD818D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DAF2451A-333A-4CCE-9835-0B9F5C40F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CA63350D-9A23-42D7-B377-89F381A88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775EDD66-8727-4E00-92B7-FF4D82636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3F5D452C-4D4D-4894-9620-9604DFDFB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9698B6E5-4666-40F4-A4B4-CF7D8811E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B35B73EC-A005-4444-99B4-F8103208C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61597A8F-122D-4882-8A0B-D4D5E8A4D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24097E3E-E1B5-4EEB-BA9E-C86069710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4A00CA93-D278-494B-9185-6A7B665E0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7" name="Picture 316" descr="https://is.vic.lt/ris/space.png">
          <a:extLst>
            <a:ext uri="{FF2B5EF4-FFF2-40B4-BE49-F238E27FC236}">
              <a16:creationId xmlns:a16="http://schemas.microsoft.com/office/drawing/2014/main" id="{B9087CC4-6366-4796-B0C5-A886BD3A9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56818334-C20A-427C-A83E-8C061F96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E6494815-4D6F-4C9A-BC05-9FFEEB82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5C4FF71D-ACF9-42D9-9F2A-5FFE9481E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31887CE4-4E8F-4707-89D6-F0445D4B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825AC5BE-E92C-4065-B718-45221C525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E2A3BDB0-2501-41E6-BC3D-B9830F906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A67FEEDD-3520-437A-839E-4B725A9D2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F5FCF07A-659C-45C8-BC4E-491BB22F6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FBC15598-996F-45CE-B26E-6DD83D13C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7" name="Picture 326" descr="https://is.vic.lt/ris/space.png">
          <a:extLst>
            <a:ext uri="{FF2B5EF4-FFF2-40B4-BE49-F238E27FC236}">
              <a16:creationId xmlns:a16="http://schemas.microsoft.com/office/drawing/2014/main" id="{5844D3F6-903F-44C5-9064-892E4AFF0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F573188E-9807-4536-B901-90A7721FC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DAF13C4F-AAFF-4AEA-847C-77B4D04ED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2587945E-7395-443C-86E4-4D8796B09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1D0596C1-5687-4416-A261-908394A2A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3008504D-32DC-460D-BDB4-273D8776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C637256E-EE0A-4843-91ED-A85BECA5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F6D44A25-AADC-4D5F-9538-0E28C1A3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B1A2C67F-E087-41C7-A7A2-57660680C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1CBB7A3E-4820-4A6A-83A4-53D3BB48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7" name="Picture 336" descr="https://is.vic.lt/ris/space.png">
          <a:extLst>
            <a:ext uri="{FF2B5EF4-FFF2-40B4-BE49-F238E27FC236}">
              <a16:creationId xmlns:a16="http://schemas.microsoft.com/office/drawing/2014/main" id="{7671278B-94D2-4C99-9DAC-D2DE04E4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E287BDFD-C1F6-4965-9367-85E984F4C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C8B82DF9-D548-42D9-A791-4A80C220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4B3DABE1-2A3D-4B8C-8103-E05AE4866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1A952ACC-663E-4046-8674-FFBF4F1BE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6F4A3986-DD33-4758-8E9C-2618AA7C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40595ADE-AB3C-4C9A-B241-FD9D8CA3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3E072D80-2704-4644-870D-27BA2AC85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6C35E4B8-FA17-4A93-82B7-0D6A6CBA9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09435998-B738-4A91-B3D8-4D22CFA91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7" name="Picture 346" descr="https://is.vic.lt/ris/space.png">
          <a:extLst>
            <a:ext uri="{FF2B5EF4-FFF2-40B4-BE49-F238E27FC236}">
              <a16:creationId xmlns:a16="http://schemas.microsoft.com/office/drawing/2014/main" id="{46163485-1174-4C9D-AFE3-521485E7F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6610A9E5-262A-4D50-9961-E2FE790C1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241D1351-F075-48C6-830C-4445F8D03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036043E2-778B-4CBA-B175-B52D823CD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51102C95-DD33-4C81-BA4B-5E207882E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836F786F-E1A9-4742-B20E-5CF341252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0CA4746A-B8E6-446E-9AB8-36A2ECD56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116E8969-982C-49B2-A4E2-9F63C563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C224EF15-B972-4A2F-9FB8-E89E9AB4E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40AA6948-7D73-4EA2-B9AC-4580D1980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7" name="Picture 356" descr="https://is.vic.lt/ris/space.png">
          <a:extLst>
            <a:ext uri="{FF2B5EF4-FFF2-40B4-BE49-F238E27FC236}">
              <a16:creationId xmlns:a16="http://schemas.microsoft.com/office/drawing/2014/main" id="{EF10069A-B594-4E78-94F6-9A3BC4363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3358426F-E9B1-498D-9F9F-83ADEE3AE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237D5783-B458-4136-977C-D8A9B4723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313E5A64-DE08-4D68-A8AC-2AD7A5CBC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48B81DAF-CD35-4980-AAC6-DD16C869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686B2814-DFAB-4919-9C3B-49626307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DB483791-58C1-4686-B73A-EE9D64739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84F2E071-84E8-4A00-8DB1-626C3730C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98D868A1-40EC-45B2-92F2-9DCB81A2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6F358690-3C96-4F22-9E4D-76D9A90C4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7" name="Picture 366" descr="https://is.vic.lt/ris/space.png">
          <a:extLst>
            <a:ext uri="{FF2B5EF4-FFF2-40B4-BE49-F238E27FC236}">
              <a16:creationId xmlns:a16="http://schemas.microsoft.com/office/drawing/2014/main" id="{F45CA97D-933B-4BF6-893F-485D3A612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F3FE85F5-5994-4106-A068-7411F4D48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890CBF0C-679B-4F76-A7F4-7F2467D1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25EA8B27-5F95-4D8A-A663-43FEF8850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B2E45E46-7754-4FF5-B1FA-3A6119A7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D1A81792-63A8-494D-AA32-57324305A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741413A9-AD3E-48AD-9C18-032F46D04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7625004B-23E2-416C-B9EE-C2ECF05D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0E471BF6-B2C6-4865-9D77-0C8FE976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9B7E1592-8F19-4328-B9D9-126853285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7" name="Picture 376" descr="https://is.vic.lt/ris/space.png">
          <a:extLst>
            <a:ext uri="{FF2B5EF4-FFF2-40B4-BE49-F238E27FC236}">
              <a16:creationId xmlns:a16="http://schemas.microsoft.com/office/drawing/2014/main" id="{BD0F1753-1AEC-4120-8266-72836B9F6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42F46844-0A22-4FC1-B064-76E1DF8E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36C22711-4FD0-4C9C-94B4-E17794F0E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D70B23AE-050B-47D3-83E5-A029252D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5D3CF13C-62DD-4D5C-881B-2C06556D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FAAC5E77-9433-4ECF-A3CC-BFCB1AF6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3AF1231E-B5C6-47BF-A585-95B24F0E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C46CDB16-3173-4C24-87E6-4FFA9168D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D5203E80-F7AD-443F-899A-DB5FD3E43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D63C61D8-72C7-44B2-9B42-2ACEF7346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7" name="Picture 386" descr="https://is.vic.lt/ris/space.png">
          <a:extLst>
            <a:ext uri="{FF2B5EF4-FFF2-40B4-BE49-F238E27FC236}">
              <a16:creationId xmlns:a16="http://schemas.microsoft.com/office/drawing/2014/main" id="{E376D985-E915-4736-9D2C-E02522AF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CDB0F3A5-1FEA-4781-930C-168815811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AA13A4D5-1B28-4BF5-ADE0-85303C20F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C6F8B9BA-C621-46B8-BFB5-F6315AAA0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F9F6F599-A95B-48A9-AD7E-54A53928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3573482A-4A5D-4DD6-98D5-93B39C2B8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D9ECCA63-BB71-43D0-81FF-D6A8E4D5E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27FBC630-499F-4DA1-AA57-2309C929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BEA8DDDB-7B81-48BF-A2FC-CFA299F3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C6BBD12E-A5DA-4860-8EE8-A20AD9366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B2819789-DE3D-4EA4-8415-0805BBDD8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3CAB57DB-4F39-4CBF-B688-07C8CA6F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AD0E8A8E-C588-4D8A-AA40-FD9EE7E5B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F7786469-C155-41CB-867C-F9EFB41F1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5020B1AC-82D2-4DCE-87A9-9FBFDC38C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DA1D3575-0763-4633-8307-2E7BA2E45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AFB0D87F-16DC-42C2-A012-934497067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ADE92129-3D53-4A07-B821-4BAEBCDC2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3F60509C-17E3-48BA-94F5-2859A189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EBA05322-43A5-46C7-A637-0AD230E8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7" name="Picture 406" descr="https://is.vic.lt/ris/space.png">
          <a:extLst>
            <a:ext uri="{FF2B5EF4-FFF2-40B4-BE49-F238E27FC236}">
              <a16:creationId xmlns:a16="http://schemas.microsoft.com/office/drawing/2014/main" id="{4947E67A-F2AE-49C7-91CA-1F330CFAC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979AE635-39BF-418A-9B02-FF6C4501D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62034461-3E50-4AB5-978D-A05976A89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11FA2BBF-C97A-4528-BF3F-68908DBE0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E89BADF6-A9B6-4084-95B8-0FF86795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A91CC939-7970-439A-95C2-D571E10E8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A84BF23E-CA5B-4175-845D-487F62202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3704A156-AA6B-480B-8D5F-F541AA568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06E9434B-3E78-43C5-82DE-D7FE5B71B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5184885B-1C9C-466B-9744-6A574B4C3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7" name="Picture 416" descr="https://is.vic.lt/ris/space.png">
          <a:extLst>
            <a:ext uri="{FF2B5EF4-FFF2-40B4-BE49-F238E27FC236}">
              <a16:creationId xmlns:a16="http://schemas.microsoft.com/office/drawing/2014/main" id="{6C6FD413-152B-4AB7-BA24-25AB1092C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8" name="Picture 2" descr="https://is.vic.lt/ris/space.png">
          <a:extLst>
            <a:ext uri="{FF2B5EF4-FFF2-40B4-BE49-F238E27FC236}">
              <a16:creationId xmlns:a16="http://schemas.microsoft.com/office/drawing/2014/main" id="{D8C6FC96-83FE-4629-9AB3-2F4F4E60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B4347D20-6E1F-41CE-AE52-21A5DD090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0" name="Picture 2" descr="https://is.vic.lt/ris/space.png">
          <a:extLst>
            <a:ext uri="{FF2B5EF4-FFF2-40B4-BE49-F238E27FC236}">
              <a16:creationId xmlns:a16="http://schemas.microsoft.com/office/drawing/2014/main" id="{11E05417-79EB-4B06-A172-66004DD4D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87235E71-5D7D-4C3D-9A1E-424500BDB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DBC1919D-03BB-4F8E-AE55-B63E8B470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B4FCF85A-D6C5-4CB9-ACE5-0D6B905B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E62C5BEB-21DC-4B50-BEB1-C65EE292F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7C26541D-FEAA-4880-BE4C-85D1A4AAF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42A5E1D2-6D24-4020-BCD9-E933CF34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7" name="Picture 426" descr="https://is.vic.lt/ris/space.png">
          <a:extLst>
            <a:ext uri="{FF2B5EF4-FFF2-40B4-BE49-F238E27FC236}">
              <a16:creationId xmlns:a16="http://schemas.microsoft.com/office/drawing/2014/main" id="{00515CF3-945A-4AA9-B4F5-933DE968A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8" name="Picture 2" descr="https://is.vic.lt/ris/space.png">
          <a:extLst>
            <a:ext uri="{FF2B5EF4-FFF2-40B4-BE49-F238E27FC236}">
              <a16:creationId xmlns:a16="http://schemas.microsoft.com/office/drawing/2014/main" id="{D901D9EF-698E-4DE0-B4B4-68833EC0C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D6F5BF6A-3C16-458F-8789-E9FD526CF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0" name="Picture 2" descr="https://is.vic.lt/ris/space.png">
          <a:extLst>
            <a:ext uri="{FF2B5EF4-FFF2-40B4-BE49-F238E27FC236}">
              <a16:creationId xmlns:a16="http://schemas.microsoft.com/office/drawing/2014/main" id="{BFC1F297-43CE-4878-AC04-7B49C5C26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D310710E-96D2-468D-9B1E-7FA3C3C7D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829B16A1-7E76-44C0-9DC1-8834066B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DC208C4D-1B3D-4A3F-8A69-1F562226D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69527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F3234016-C3E2-47D5-BAB2-EFF4C7773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8D265FC7-BCF6-417D-8233-82B8DD890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2A85DBAD-68D3-4015-B256-07668084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7" name="Picture 436" descr="https://is.vic.lt/ris/space.png">
          <a:extLst>
            <a:ext uri="{FF2B5EF4-FFF2-40B4-BE49-F238E27FC236}">
              <a16:creationId xmlns:a16="http://schemas.microsoft.com/office/drawing/2014/main" id="{B22D2E94-2B9B-4F22-9A01-7A9AEE953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8" name="Picture 2" descr="https://is.vic.lt/ris/space.png">
          <a:extLst>
            <a:ext uri="{FF2B5EF4-FFF2-40B4-BE49-F238E27FC236}">
              <a16:creationId xmlns:a16="http://schemas.microsoft.com/office/drawing/2014/main" id="{6BB804AD-0FB0-4E0D-B856-0B5F7A474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0903370D-CE2F-492D-B6C7-13BA76E02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0" name="Picture 2" descr="https://is.vic.lt/ris/space.png">
          <a:extLst>
            <a:ext uri="{FF2B5EF4-FFF2-40B4-BE49-F238E27FC236}">
              <a16:creationId xmlns:a16="http://schemas.microsoft.com/office/drawing/2014/main" id="{E5F40E08-C5D7-479A-B07B-5BF31C091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F5894B23-AB78-400A-A70A-65652E6F4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FB0CCAC2-1D43-43C9-91BB-D391C267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5AB8B617-4EEE-42C6-9796-0BD08B9A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FDF61F37-0A19-4F5D-9B45-E171A635B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425A68D0-CD18-422E-B7EE-A368CCC5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EE88FDB4-56BA-4371-B760-957FFE20E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" name="Picture 446" descr="https://is.vic.lt/ris/space.png">
          <a:extLst>
            <a:ext uri="{FF2B5EF4-FFF2-40B4-BE49-F238E27FC236}">
              <a16:creationId xmlns:a16="http://schemas.microsoft.com/office/drawing/2014/main" id="{DDE4C5F6-6E22-4A62-90C3-69379152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" name="Picture 2" descr="https://is.vic.lt/ris/space.png">
          <a:extLst>
            <a:ext uri="{FF2B5EF4-FFF2-40B4-BE49-F238E27FC236}">
              <a16:creationId xmlns:a16="http://schemas.microsoft.com/office/drawing/2014/main" id="{A6F29665-E1E0-47EA-B5E3-2748FD44B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730FE554-8714-4CAB-BEE5-EDBE6193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6C8A2606-2E05-498F-9088-E8C23B74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D9155855-41B8-414E-8722-0C5CC6DD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2E8FF41B-F025-4D9E-87AC-435893C05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66B4DF42-2A4E-476D-9349-10F9C4A46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D0F86E18-9ADB-4431-BC74-A0B12CB95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7ADE5AEA-1E3E-4849-BB59-5A577A2DE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00869547-DD0A-4856-A932-85DB813FA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7" name="Picture 456" descr="https://is.vic.lt/ris/space.png">
          <a:extLst>
            <a:ext uri="{FF2B5EF4-FFF2-40B4-BE49-F238E27FC236}">
              <a16:creationId xmlns:a16="http://schemas.microsoft.com/office/drawing/2014/main" id="{711423CD-AD92-4452-956A-9BA2BAA5A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03938454-DDFE-489A-A3F4-1BC088A1A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83B5C5CF-CEC8-4AAC-91C4-90CAE7F6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87C4FDC1-6C61-4E95-8420-9566E4760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5ACDD06A-1E34-4E22-A3D4-00180478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C228E17D-14E0-44E0-81D7-C37306BC6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7EC9E803-21A0-43AD-B2FD-67BD4B9D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AD0CF221-C7D5-442B-B929-3599004A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565B97DA-1003-49EE-9A1B-1A5FDFC3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F2D95453-8576-4BA4-B0F9-EEECE4E91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7" name="Picture 466" descr="https://is.vic.lt/ris/space.png">
          <a:extLst>
            <a:ext uri="{FF2B5EF4-FFF2-40B4-BE49-F238E27FC236}">
              <a16:creationId xmlns:a16="http://schemas.microsoft.com/office/drawing/2014/main" id="{536A0F68-34C6-4F60-830F-2A0ED5746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95ED5DA2-C116-44D9-8B3B-D429EF0D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656DD1AF-C00E-4CF9-8EDD-EB47EA172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CD48C2EA-CA96-4B8D-BA7A-2890B6A2A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D723D228-72F8-417C-8E37-245232EDC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DD1E5D5F-7249-4A28-8B90-C48B758CF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3874A650-A59B-4F4D-B174-4E7B897B2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E5C3C986-A8E2-4826-A736-126E4F9F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4BFA20C1-9205-4B4A-9C3B-779B422A4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C5507C4C-1F5C-49A4-98AC-1097690B3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7" name="Picture 476" descr="https://is.vic.lt/ris/space.png">
          <a:extLst>
            <a:ext uri="{FF2B5EF4-FFF2-40B4-BE49-F238E27FC236}">
              <a16:creationId xmlns:a16="http://schemas.microsoft.com/office/drawing/2014/main" id="{48D0A44E-E079-49AF-ADD9-4B5BC162D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8" name="Picture 2" descr="https://is.vic.lt/ris/space.png">
          <a:extLst>
            <a:ext uri="{FF2B5EF4-FFF2-40B4-BE49-F238E27FC236}">
              <a16:creationId xmlns:a16="http://schemas.microsoft.com/office/drawing/2014/main" id="{1D495334-D401-41C9-97B4-C709D43BB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944A3441-9608-4AC1-A9E4-A3560895D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0" name="Picture 2" descr="https://is.vic.lt/ris/space.png">
          <a:extLst>
            <a:ext uri="{FF2B5EF4-FFF2-40B4-BE49-F238E27FC236}">
              <a16:creationId xmlns:a16="http://schemas.microsoft.com/office/drawing/2014/main" id="{806B9615-B6C1-4A43-8202-0A1ECF09B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54E6E768-068B-4E93-ACEA-4FE89E89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9B0CB297-FEEC-47DD-A801-42F1D36DE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7300DE9E-A047-40B4-AA76-FE4CB6898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4DDC8569-3C37-4409-8B28-03D72275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C1C2BD95-5AEE-4CB0-8707-B955BDACA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49B9F99B-1D3E-4231-8674-A11112F66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7" name="Picture 486" descr="https://is.vic.lt/ris/space.png">
          <a:extLst>
            <a:ext uri="{FF2B5EF4-FFF2-40B4-BE49-F238E27FC236}">
              <a16:creationId xmlns:a16="http://schemas.microsoft.com/office/drawing/2014/main" id="{9ECBD2F6-3AF9-4014-BE6A-1DD66FBB6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8" name="Picture 2" descr="https://is.vic.lt/ris/space.png">
          <a:extLst>
            <a:ext uri="{FF2B5EF4-FFF2-40B4-BE49-F238E27FC236}">
              <a16:creationId xmlns:a16="http://schemas.microsoft.com/office/drawing/2014/main" id="{7029471F-0C1B-4E5D-A3A0-FDDAFA397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93CDFA1F-F6B5-48F8-B77C-219B8CD5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A251F565-7293-40C4-B484-67A49229C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2C7CE63B-05A0-4406-BBBF-C8CD6EE29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A57F672A-14F3-4983-A028-86A20585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73037618-CB22-4817-A046-D0019FE3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39D97B6B-C2D1-4B0B-B2A5-84031B9E9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349CB564-AFA0-46DF-B3CD-8DF9D6B39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6525CD61-53D5-42B1-9480-DF53AEC41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497" name="Picture 496" descr="https://is.vic.lt/ris/space.png">
          <a:extLst>
            <a:ext uri="{FF2B5EF4-FFF2-40B4-BE49-F238E27FC236}">
              <a16:creationId xmlns:a16="http://schemas.microsoft.com/office/drawing/2014/main" id="{BE37A34D-852C-49AB-846C-DFFCB4DDF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0A084D76-6F47-4638-AF54-1C893CBA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82B0DC0F-7F8D-4E16-AED5-2EB9AD24A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84D1B71A-6211-402B-8054-C147903D9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AF0C5FC4-3857-48D4-974F-E935C644A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060AB-E5FF-453E-B297-98B24B8C6312}">
  <dimension ref="B2:W36"/>
  <sheetViews>
    <sheetView showGridLines="0" showRowColHeaders="0" tabSelected="1" workbookViewId="0">
      <selection activeCell="AC45" sqref="AC45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63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4" spans="2:23" ht="15" customHeight="1" x14ac:dyDescent="0.25">
      <c r="B4" s="64" t="s">
        <v>1</v>
      </c>
      <c r="C4" s="65">
        <v>2024</v>
      </c>
      <c r="D4" s="66"/>
      <c r="E4" s="65">
        <v>2025</v>
      </c>
      <c r="F4" s="67"/>
      <c r="G4" s="67"/>
      <c r="H4" s="67"/>
      <c r="I4" s="67"/>
      <c r="J4" s="68"/>
      <c r="K4" s="69" t="s">
        <v>2</v>
      </c>
      <c r="L4" s="70"/>
      <c r="M4" s="70"/>
      <c r="N4" s="70"/>
    </row>
    <row r="5" spans="2:23" ht="15" customHeight="1" x14ac:dyDescent="0.25">
      <c r="B5" s="64"/>
      <c r="C5" s="71" t="s">
        <v>3</v>
      </c>
      <c r="D5" s="72"/>
      <c r="E5" s="73" t="s">
        <v>4</v>
      </c>
      <c r="F5" s="72"/>
      <c r="G5" s="73" t="s">
        <v>5</v>
      </c>
      <c r="H5" s="72"/>
      <c r="I5" s="73" t="s">
        <v>6</v>
      </c>
      <c r="J5" s="72"/>
      <c r="K5" s="60" t="s">
        <v>7</v>
      </c>
      <c r="L5" s="74"/>
      <c r="M5" s="60" t="s">
        <v>8</v>
      </c>
      <c r="N5" s="61"/>
    </row>
    <row r="6" spans="2:23" ht="15" customHeight="1" x14ac:dyDescent="0.25">
      <c r="B6" s="64"/>
      <c r="C6" s="62" t="s">
        <v>9</v>
      </c>
      <c r="D6" s="62" t="s">
        <v>10</v>
      </c>
      <c r="E6" s="62" t="s">
        <v>9</v>
      </c>
      <c r="F6" s="62" t="s">
        <v>10</v>
      </c>
      <c r="G6" s="62" t="s">
        <v>9</v>
      </c>
      <c r="H6" s="62" t="s">
        <v>10</v>
      </c>
      <c r="I6" s="62" t="s">
        <v>9</v>
      </c>
      <c r="J6" s="62" t="s">
        <v>10</v>
      </c>
      <c r="K6" s="51" t="s">
        <v>9</v>
      </c>
      <c r="L6" s="51" t="s">
        <v>10</v>
      </c>
      <c r="M6" s="51" t="s">
        <v>9</v>
      </c>
      <c r="N6" s="53" t="s">
        <v>10</v>
      </c>
    </row>
    <row r="7" spans="2:23" ht="37.5" customHeight="1" x14ac:dyDescent="0.25">
      <c r="B7" s="64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4"/>
    </row>
    <row r="8" spans="2:23" s="8" customFormat="1" x14ac:dyDescent="0.25">
      <c r="B8" s="1" t="s">
        <v>11</v>
      </c>
      <c r="C8" s="2">
        <v>356420.37800000003</v>
      </c>
      <c r="D8" s="3">
        <v>19369.349000000002</v>
      </c>
      <c r="E8" s="4">
        <v>1947.057</v>
      </c>
      <c r="F8" s="4">
        <v>9383.3690000000006</v>
      </c>
      <c r="G8" s="2">
        <v>3342.9110000000001</v>
      </c>
      <c r="H8" s="3">
        <v>5060.0649999999996</v>
      </c>
      <c r="I8" s="4">
        <v>23803.999</v>
      </c>
      <c r="J8" s="4">
        <v>5074.0199999999995</v>
      </c>
      <c r="K8" s="2">
        <f t="shared" ref="K8:L23" si="0">+((I8*100/G8)-100)</f>
        <v>612.07396786812444</v>
      </c>
      <c r="L8" s="5">
        <f t="shared" si="0"/>
        <v>0.27578697111597705</v>
      </c>
      <c r="M8" s="4">
        <f t="shared" ref="M8:N13" si="1">+((I8*100/C8)-100)</f>
        <v>-93.32136980113971</v>
      </c>
      <c r="N8" s="6">
        <f t="shared" si="1"/>
        <v>-73.803869195603852</v>
      </c>
      <c r="O8" s="7"/>
      <c r="P8" s="7"/>
      <c r="Q8" s="7"/>
      <c r="R8" s="7"/>
      <c r="S8" s="7"/>
      <c r="T8" s="7"/>
      <c r="U8" s="7"/>
      <c r="V8" s="7"/>
      <c r="W8" s="7"/>
    </row>
    <row r="9" spans="2:23" s="8" customFormat="1" x14ac:dyDescent="0.25">
      <c r="B9" s="9" t="s">
        <v>12</v>
      </c>
      <c r="C9" s="10">
        <v>6948.5290000000005</v>
      </c>
      <c r="D9" s="11">
        <v>2459.38</v>
      </c>
      <c r="E9" s="12">
        <v>116.649</v>
      </c>
      <c r="F9" s="12">
        <v>697.18</v>
      </c>
      <c r="G9" s="10">
        <v>224.72899999999998</v>
      </c>
      <c r="H9" s="11">
        <v>205.792</v>
      </c>
      <c r="I9" s="12">
        <v>1242.4589999999998</v>
      </c>
      <c r="J9" s="12">
        <v>252.28</v>
      </c>
      <c r="K9" s="10">
        <f>+((I9*100/G9)-100)</f>
        <v>452.86990108085729</v>
      </c>
      <c r="L9" s="13">
        <f>+((J9*100/H9)-100)</f>
        <v>22.589799409112118</v>
      </c>
      <c r="M9" s="12">
        <f>+((I9*100/C9)-100)</f>
        <v>-82.119107511820133</v>
      </c>
      <c r="N9" s="14">
        <f>+((J9*100/D9)-100)</f>
        <v>-89.742130130358063</v>
      </c>
      <c r="O9" s="7"/>
      <c r="Q9" s="15"/>
      <c r="R9" s="15"/>
      <c r="S9" s="15"/>
    </row>
    <row r="10" spans="2:23" x14ac:dyDescent="0.25">
      <c r="B10" s="16" t="s">
        <v>13</v>
      </c>
      <c r="C10" s="17">
        <v>14515.727000000001</v>
      </c>
      <c r="D10" s="18">
        <v>401.26</v>
      </c>
      <c r="E10" s="19">
        <v>31.437000000000001</v>
      </c>
      <c r="F10" s="19">
        <v>1023.33</v>
      </c>
      <c r="G10" s="17">
        <v>452.99299999999999</v>
      </c>
      <c r="H10" s="18">
        <v>0</v>
      </c>
      <c r="I10" s="19">
        <v>2056.6799999999998</v>
      </c>
      <c r="J10" s="19">
        <v>71.370999999999995</v>
      </c>
      <c r="K10" s="17">
        <f>+((I10*100/G10)-100)</f>
        <v>354.02026079873195</v>
      </c>
      <c r="L10" s="20" t="s">
        <v>14</v>
      </c>
      <c r="M10" s="19">
        <f t="shared" si="1"/>
        <v>-85.83136759185399</v>
      </c>
      <c r="N10" s="21">
        <f t="shared" si="1"/>
        <v>-82.213278173752684</v>
      </c>
      <c r="O10" s="7"/>
      <c r="P10" s="7"/>
      <c r="Q10" s="7"/>
      <c r="R10" s="7"/>
    </row>
    <row r="11" spans="2:23" x14ac:dyDescent="0.25">
      <c r="B11" s="16" t="s">
        <v>15</v>
      </c>
      <c r="C11" s="17">
        <v>169989.103</v>
      </c>
      <c r="D11" s="18">
        <v>12244.148000000001</v>
      </c>
      <c r="E11" s="19">
        <v>1729.2269999999999</v>
      </c>
      <c r="F11" s="19">
        <v>6929.7550000000001</v>
      </c>
      <c r="G11" s="17">
        <v>2238.62</v>
      </c>
      <c r="H11" s="18">
        <v>1748.53</v>
      </c>
      <c r="I11" s="19">
        <v>15263.117999999999</v>
      </c>
      <c r="J11" s="19">
        <v>3530.6889999999999</v>
      </c>
      <c r="K11" s="17">
        <f t="shared" si="0"/>
        <v>581.80923962083784</v>
      </c>
      <c r="L11" s="20">
        <f t="shared" si="0"/>
        <v>101.92327269191833</v>
      </c>
      <c r="M11" s="19">
        <f t="shared" si="1"/>
        <v>-91.021119747893493</v>
      </c>
      <c r="N11" s="21">
        <f t="shared" si="1"/>
        <v>-71.164273741219077</v>
      </c>
      <c r="O11" s="7"/>
      <c r="Q11" s="7"/>
      <c r="R11" s="7"/>
    </row>
    <row r="12" spans="2:23" x14ac:dyDescent="0.25">
      <c r="B12" s="16" t="s">
        <v>16</v>
      </c>
      <c r="C12" s="17">
        <v>109883.477</v>
      </c>
      <c r="D12" s="18">
        <v>2346.2039999999997</v>
      </c>
      <c r="E12" s="19">
        <v>0</v>
      </c>
      <c r="F12" s="19">
        <v>622.34100000000001</v>
      </c>
      <c r="G12" s="17">
        <v>389.67700000000002</v>
      </c>
      <c r="H12" s="18">
        <v>492.46</v>
      </c>
      <c r="I12" s="19">
        <v>4031.4769999999999</v>
      </c>
      <c r="J12" s="19">
        <v>1042.8599999999999</v>
      </c>
      <c r="K12" s="17">
        <f t="shared" si="0"/>
        <v>934.56888653936471</v>
      </c>
      <c r="L12" s="20">
        <f t="shared" si="0"/>
        <v>111.76542257239166</v>
      </c>
      <c r="M12" s="19">
        <f t="shared" si="1"/>
        <v>-96.331134479845403</v>
      </c>
      <c r="N12" s="21">
        <f t="shared" si="1"/>
        <v>-55.551179692814436</v>
      </c>
      <c r="O12" s="7"/>
      <c r="P12" s="7"/>
      <c r="Q12" s="7"/>
      <c r="R12" s="7"/>
    </row>
    <row r="13" spans="2:23" x14ac:dyDescent="0.25">
      <c r="B13" s="16" t="s">
        <v>17</v>
      </c>
      <c r="C13" s="17">
        <v>55083.542000000001</v>
      </c>
      <c r="D13" s="18">
        <v>1918.357</v>
      </c>
      <c r="E13" s="19">
        <v>69.744</v>
      </c>
      <c r="F13" s="19">
        <v>110.76300000000001</v>
      </c>
      <c r="G13" s="17">
        <v>36.892000000000003</v>
      </c>
      <c r="H13" s="18">
        <v>2613.2829999999999</v>
      </c>
      <c r="I13" s="19">
        <v>1210.2649999999999</v>
      </c>
      <c r="J13" s="19">
        <v>176.82</v>
      </c>
      <c r="K13" s="17">
        <f t="shared" si="0"/>
        <v>3180.5621815027644</v>
      </c>
      <c r="L13" s="20">
        <f t="shared" si="0"/>
        <v>-93.233798253002064</v>
      </c>
      <c r="M13" s="19">
        <f t="shared" si="1"/>
        <v>-97.802855524432331</v>
      </c>
      <c r="N13" s="21">
        <f t="shared" si="1"/>
        <v>-90.782737519658752</v>
      </c>
      <c r="O13" s="7"/>
    </row>
    <row r="14" spans="2:23" s="8" customFormat="1" x14ac:dyDescent="0.25">
      <c r="B14" s="22" t="s">
        <v>18</v>
      </c>
      <c r="C14" s="23">
        <v>3074.1869999999999</v>
      </c>
      <c r="D14" s="24">
        <v>28.64</v>
      </c>
      <c r="E14" s="25">
        <v>0</v>
      </c>
      <c r="F14" s="25">
        <v>25.81</v>
      </c>
      <c r="G14" s="23">
        <v>53.655999999999999</v>
      </c>
      <c r="H14" s="24">
        <v>0</v>
      </c>
      <c r="I14" s="25">
        <v>88.45</v>
      </c>
      <c r="J14" s="25">
        <v>0</v>
      </c>
      <c r="K14" s="23">
        <f t="shared" si="0"/>
        <v>64.846429103921281</v>
      </c>
      <c r="L14" s="26" t="s">
        <v>14</v>
      </c>
      <c r="M14" s="25">
        <f>+((I14*100/C14)-100)</f>
        <v>-97.1228165365347</v>
      </c>
      <c r="N14" s="27" t="s">
        <v>14</v>
      </c>
      <c r="O14" s="7"/>
      <c r="P14" s="15"/>
      <c r="Q14" s="15"/>
      <c r="R14" s="15"/>
      <c r="S14" s="15"/>
      <c r="T14" s="15"/>
    </row>
    <row r="15" spans="2:23" x14ac:dyDescent="0.25">
      <c r="B15" s="28" t="s">
        <v>13</v>
      </c>
      <c r="C15" s="10">
        <v>1649.086</v>
      </c>
      <c r="D15" s="11">
        <v>0</v>
      </c>
      <c r="E15" s="12">
        <v>0</v>
      </c>
      <c r="F15" s="12">
        <v>0</v>
      </c>
      <c r="G15" s="10">
        <v>0</v>
      </c>
      <c r="H15" s="11">
        <v>0</v>
      </c>
      <c r="I15" s="12">
        <v>73.989999999999995</v>
      </c>
      <c r="J15" s="12">
        <v>0</v>
      </c>
      <c r="K15" s="10" t="s">
        <v>14</v>
      </c>
      <c r="L15" s="13" t="s">
        <v>14</v>
      </c>
      <c r="M15" s="12">
        <f t="shared" ref="M15:N27" si="2">+((I15*100/C15)-100)</f>
        <v>-95.513272200479534</v>
      </c>
      <c r="N15" s="14" t="s">
        <v>14</v>
      </c>
      <c r="O15" s="7"/>
      <c r="Q15" s="7"/>
      <c r="R15" s="7"/>
    </row>
    <row r="16" spans="2:23" x14ac:dyDescent="0.25">
      <c r="B16" s="29" t="s">
        <v>15</v>
      </c>
      <c r="C16" s="30">
        <v>1425.1009999999999</v>
      </c>
      <c r="D16" s="31">
        <v>28.64</v>
      </c>
      <c r="E16" s="32">
        <v>0</v>
      </c>
      <c r="F16" s="32">
        <v>25.81</v>
      </c>
      <c r="G16" s="30">
        <v>53.655999999999999</v>
      </c>
      <c r="H16" s="31">
        <v>0</v>
      </c>
      <c r="I16" s="32">
        <v>14.46</v>
      </c>
      <c r="J16" s="32">
        <v>0</v>
      </c>
      <c r="K16" s="30">
        <f t="shared" si="0"/>
        <v>-73.050544207544363</v>
      </c>
      <c r="L16" s="33" t="s">
        <v>14</v>
      </c>
      <c r="M16" s="32">
        <f t="shared" si="2"/>
        <v>-98.985335074496476</v>
      </c>
      <c r="N16" s="34" t="s">
        <v>14</v>
      </c>
      <c r="O16" s="7"/>
      <c r="Q16" s="7"/>
      <c r="R16" s="7"/>
    </row>
    <row r="17" spans="2:20" s="8" customFormat="1" x14ac:dyDescent="0.25">
      <c r="B17" s="1" t="s">
        <v>19</v>
      </c>
      <c r="C17" s="2">
        <v>26011.923999999999</v>
      </c>
      <c r="D17" s="3">
        <v>2548.386</v>
      </c>
      <c r="E17" s="4">
        <v>8794.0010000000002</v>
      </c>
      <c r="F17" s="4">
        <v>2672.8240000000001</v>
      </c>
      <c r="G17" s="2">
        <v>69765.582999999999</v>
      </c>
      <c r="H17" s="3">
        <v>10019.388999999999</v>
      </c>
      <c r="I17" s="4">
        <v>52464.809000000001</v>
      </c>
      <c r="J17" s="19">
        <v>11092.447</v>
      </c>
      <c r="K17" s="2">
        <f t="shared" si="0"/>
        <v>-24.798436787950294</v>
      </c>
      <c r="L17" s="5">
        <f t="shared" si="0"/>
        <v>10.70981474020023</v>
      </c>
      <c r="M17" s="4">
        <f t="shared" si="2"/>
        <v>101.69522638925136</v>
      </c>
      <c r="N17" s="6">
        <f t="shared" si="2"/>
        <v>335.2734240417268</v>
      </c>
      <c r="O17" s="7"/>
      <c r="P17" s="15"/>
      <c r="Q17" s="15"/>
      <c r="R17" s="15"/>
      <c r="S17" s="15"/>
      <c r="T17" s="15"/>
    </row>
    <row r="18" spans="2:20" x14ac:dyDescent="0.25">
      <c r="B18" s="28" t="s">
        <v>13</v>
      </c>
      <c r="C18" s="10">
        <v>6496.7569999999996</v>
      </c>
      <c r="D18" s="11">
        <v>587.31700000000001</v>
      </c>
      <c r="E18" s="12">
        <v>2090.8490000000002</v>
      </c>
      <c r="F18" s="12">
        <v>0</v>
      </c>
      <c r="G18" s="10">
        <v>12926.876</v>
      </c>
      <c r="H18" s="11">
        <v>1352.691</v>
      </c>
      <c r="I18" s="12">
        <v>9669.9850000000006</v>
      </c>
      <c r="J18" s="12">
        <v>398.39800000000002</v>
      </c>
      <c r="K18" s="10">
        <f t="shared" si="0"/>
        <v>-25.19472608849965</v>
      </c>
      <c r="L18" s="13">
        <f t="shared" si="0"/>
        <v>-70.547745198275138</v>
      </c>
      <c r="M18" s="12">
        <f t="shared" si="2"/>
        <v>48.843261337925981</v>
      </c>
      <c r="N18" s="14">
        <f t="shared" si="2"/>
        <v>-32.166445037347799</v>
      </c>
      <c r="O18" s="7"/>
      <c r="Q18" s="7"/>
      <c r="R18" s="7"/>
    </row>
    <row r="19" spans="2:20" x14ac:dyDescent="0.25">
      <c r="B19" s="16" t="s">
        <v>15</v>
      </c>
      <c r="C19" s="17">
        <v>16090.628000000001</v>
      </c>
      <c r="D19" s="18">
        <v>1961.069</v>
      </c>
      <c r="E19" s="19">
        <v>6115.2640000000001</v>
      </c>
      <c r="F19" s="19">
        <v>995.32399999999996</v>
      </c>
      <c r="G19" s="17">
        <v>56298.194000000003</v>
      </c>
      <c r="H19" s="18">
        <v>8537.5579999999991</v>
      </c>
      <c r="I19" s="19">
        <v>42423.657999999996</v>
      </c>
      <c r="J19" s="19">
        <v>5986.799</v>
      </c>
      <c r="K19" s="17">
        <f t="shared" si="0"/>
        <v>-24.644726614143266</v>
      </c>
      <c r="L19" s="20">
        <f t="shared" si="0"/>
        <v>-29.876915623882141</v>
      </c>
      <c r="M19" s="19">
        <f t="shared" si="2"/>
        <v>163.65445773775889</v>
      </c>
      <c r="N19" s="21">
        <f t="shared" si="2"/>
        <v>205.28242504470779</v>
      </c>
      <c r="O19" s="7"/>
      <c r="Q19" s="7"/>
      <c r="R19" s="7"/>
    </row>
    <row r="20" spans="2:20" x14ac:dyDescent="0.25">
      <c r="B20" s="29" t="s">
        <v>20</v>
      </c>
      <c r="C20" s="30">
        <v>3424.5390000000002</v>
      </c>
      <c r="D20" s="31">
        <v>0</v>
      </c>
      <c r="E20" s="32">
        <v>587.88800000000003</v>
      </c>
      <c r="F20" s="32">
        <v>1677.5</v>
      </c>
      <c r="G20" s="30">
        <v>540.51300000000003</v>
      </c>
      <c r="H20" s="31">
        <v>129.13999999999999</v>
      </c>
      <c r="I20" s="32">
        <v>371.166</v>
      </c>
      <c r="J20" s="32">
        <v>4707.25</v>
      </c>
      <c r="K20" s="35">
        <f t="shared" si="0"/>
        <v>-31.330791303816937</v>
      </c>
      <c r="L20" s="33">
        <f t="shared" si="0"/>
        <v>3545.0751122812458</v>
      </c>
      <c r="M20" s="34">
        <f t="shared" si="2"/>
        <v>-89.161577660525992</v>
      </c>
      <c r="N20" s="34" t="s">
        <v>14</v>
      </c>
      <c r="O20" s="7"/>
      <c r="Q20" s="7"/>
      <c r="R20" s="7"/>
    </row>
    <row r="21" spans="2:20" x14ac:dyDescent="0.25">
      <c r="B21" s="16" t="s">
        <v>21</v>
      </c>
      <c r="C21" s="17">
        <v>5575.5119999999997</v>
      </c>
      <c r="D21" s="18">
        <v>117.111</v>
      </c>
      <c r="E21" s="19">
        <v>67.87</v>
      </c>
      <c r="F21" s="19">
        <v>0</v>
      </c>
      <c r="G21" s="17">
        <v>69.915999999999997</v>
      </c>
      <c r="H21" s="18">
        <v>0</v>
      </c>
      <c r="I21" s="19">
        <v>257.33199999999999</v>
      </c>
      <c r="J21" s="19">
        <v>49.164999999999999</v>
      </c>
      <c r="K21" s="36">
        <f t="shared" si="0"/>
        <v>268.0588134332628</v>
      </c>
      <c r="L21" s="20" t="s">
        <v>14</v>
      </c>
      <c r="M21" s="21">
        <f t="shared" si="2"/>
        <v>-95.384603243612418</v>
      </c>
      <c r="N21" s="21">
        <f t="shared" si="2"/>
        <v>-58.018461118084552</v>
      </c>
      <c r="O21" s="7"/>
      <c r="Q21" s="7"/>
      <c r="R21" s="7"/>
    </row>
    <row r="22" spans="2:20" x14ac:dyDescent="0.25">
      <c r="B22" s="16" t="s">
        <v>22</v>
      </c>
      <c r="C22" s="17">
        <v>8.9410000000000007</v>
      </c>
      <c r="D22" s="18">
        <v>0</v>
      </c>
      <c r="E22" s="19">
        <v>96.632000000000005</v>
      </c>
      <c r="F22" s="19">
        <v>0</v>
      </c>
      <c r="G22" s="17">
        <v>27.873999999999999</v>
      </c>
      <c r="H22" s="18">
        <v>0</v>
      </c>
      <c r="I22" s="19">
        <v>37.04</v>
      </c>
      <c r="J22" s="19">
        <v>0</v>
      </c>
      <c r="K22" s="36">
        <f>+((I22*100/G22)-100)</f>
        <v>32.883690894740624</v>
      </c>
      <c r="L22" s="20" t="s">
        <v>14</v>
      </c>
      <c r="M22" s="21">
        <f t="shared" si="2"/>
        <v>314.2713343026507</v>
      </c>
      <c r="N22" s="21" t="s">
        <v>14</v>
      </c>
      <c r="O22" s="7"/>
      <c r="Q22" s="7"/>
      <c r="R22" s="7"/>
    </row>
    <row r="23" spans="2:20" x14ac:dyDescent="0.25">
      <c r="B23" s="16" t="s">
        <v>23</v>
      </c>
      <c r="C23" s="17">
        <v>15635.634999999998</v>
      </c>
      <c r="D23" s="18">
        <v>903.73900000000003</v>
      </c>
      <c r="E23" s="19">
        <v>258.07</v>
      </c>
      <c r="F23" s="19">
        <v>107.5</v>
      </c>
      <c r="G23" s="17">
        <v>428.13499999999999</v>
      </c>
      <c r="H23" s="18">
        <v>532.98</v>
      </c>
      <c r="I23" s="19">
        <v>2252.7840000000001</v>
      </c>
      <c r="J23" s="19">
        <v>909.24</v>
      </c>
      <c r="K23" s="36">
        <f t="shared" si="0"/>
        <v>426.18543216508817</v>
      </c>
      <c r="L23" s="20">
        <f t="shared" si="0"/>
        <v>70.595519531689746</v>
      </c>
      <c r="M23" s="21">
        <f t="shared" si="2"/>
        <v>-85.591989068560366</v>
      </c>
      <c r="N23" s="21">
        <f t="shared" si="2"/>
        <v>0.60869343914559693</v>
      </c>
      <c r="O23" s="7"/>
      <c r="Q23" s="7"/>
      <c r="R23" s="7"/>
    </row>
    <row r="24" spans="2:20" x14ac:dyDescent="0.25">
      <c r="B24" s="16" t="s">
        <v>24</v>
      </c>
      <c r="C24" s="17">
        <v>0</v>
      </c>
      <c r="D24" s="18">
        <v>124.22</v>
      </c>
      <c r="E24" s="19">
        <v>0</v>
      </c>
      <c r="F24" s="19">
        <v>79.86</v>
      </c>
      <c r="G24" s="17">
        <v>0</v>
      </c>
      <c r="H24" s="18">
        <v>733.98</v>
      </c>
      <c r="I24" s="19">
        <v>22.46</v>
      </c>
      <c r="J24" s="19">
        <v>518.08000000000004</v>
      </c>
      <c r="K24" s="36" t="s">
        <v>14</v>
      </c>
      <c r="L24" s="20">
        <f t="shared" ref="L24:L25" si="3">+((J24*100/H24)-100)</f>
        <v>-29.414970435161706</v>
      </c>
      <c r="M24" s="21" t="s">
        <v>14</v>
      </c>
      <c r="N24" s="21">
        <f t="shared" si="2"/>
        <v>317.06649492835299</v>
      </c>
      <c r="O24" s="7"/>
      <c r="Q24" s="7"/>
      <c r="R24" s="7"/>
    </row>
    <row r="25" spans="2:20" x14ac:dyDescent="0.25">
      <c r="B25" s="28" t="s">
        <v>25</v>
      </c>
      <c r="C25" s="10">
        <v>14761.76</v>
      </c>
      <c r="D25" s="11">
        <v>829.58400000000006</v>
      </c>
      <c r="E25" s="12">
        <v>21.635000000000002</v>
      </c>
      <c r="F25" s="12">
        <v>140.5</v>
      </c>
      <c r="G25" s="10">
        <v>132.672</v>
      </c>
      <c r="H25" s="11">
        <v>26.5</v>
      </c>
      <c r="I25" s="12">
        <v>662.82899999999995</v>
      </c>
      <c r="J25" s="12">
        <v>21.571000000000002</v>
      </c>
      <c r="K25" s="37">
        <f t="shared" ref="K25:L27" si="4">+((I25*100/G25)-100)</f>
        <v>399.59976483357451</v>
      </c>
      <c r="L25" s="13">
        <f t="shared" si="3"/>
        <v>-18.59999999999998</v>
      </c>
      <c r="M25" s="14">
        <f t="shared" si="2"/>
        <v>-95.50982403182276</v>
      </c>
      <c r="N25" s="14">
        <f t="shared" si="2"/>
        <v>-97.399781095103094</v>
      </c>
      <c r="O25" s="7"/>
      <c r="Q25" s="7"/>
      <c r="R25" s="7"/>
    </row>
    <row r="26" spans="2:20" x14ac:dyDescent="0.25">
      <c r="B26" s="16" t="s">
        <v>26</v>
      </c>
      <c r="C26" s="17">
        <v>30.728999999999999</v>
      </c>
      <c r="D26" s="18">
        <v>0</v>
      </c>
      <c r="E26" s="19">
        <v>75.36</v>
      </c>
      <c r="F26" s="19">
        <v>0</v>
      </c>
      <c r="G26" s="17">
        <v>267.26</v>
      </c>
      <c r="H26" s="18">
        <v>0</v>
      </c>
      <c r="I26" s="19">
        <v>0</v>
      </c>
      <c r="J26" s="19">
        <v>0</v>
      </c>
      <c r="K26" s="36" t="s">
        <v>14</v>
      </c>
      <c r="L26" s="20" t="s">
        <v>14</v>
      </c>
      <c r="M26" s="21" t="s">
        <v>14</v>
      </c>
      <c r="N26" s="21" t="s">
        <v>14</v>
      </c>
      <c r="O26" s="7"/>
      <c r="Q26" s="7"/>
      <c r="R26" s="7"/>
    </row>
    <row r="27" spans="2:20" x14ac:dyDescent="0.25">
      <c r="B27" s="16" t="s">
        <v>27</v>
      </c>
      <c r="C27" s="17">
        <v>70864.188999999998</v>
      </c>
      <c r="D27" s="18">
        <v>18245.978999999999</v>
      </c>
      <c r="E27" s="19">
        <v>0</v>
      </c>
      <c r="F27" s="19">
        <v>0</v>
      </c>
      <c r="G27" s="17">
        <v>18856.099999999999</v>
      </c>
      <c r="H27" s="18">
        <v>1091.8869999999999</v>
      </c>
      <c r="I27" s="19">
        <v>116168.713</v>
      </c>
      <c r="J27" s="19">
        <v>6817.4680000000008</v>
      </c>
      <c r="K27" s="36">
        <f t="shared" si="4"/>
        <v>516.0802764092258</v>
      </c>
      <c r="L27" s="20">
        <f t="shared" si="4"/>
        <v>524.37486662997185</v>
      </c>
      <c r="M27" s="21">
        <f t="shared" si="2"/>
        <v>63.931478846106614</v>
      </c>
      <c r="N27" s="21">
        <f t="shared" si="2"/>
        <v>-62.635778546056635</v>
      </c>
      <c r="O27" s="7"/>
      <c r="Q27" s="7"/>
      <c r="R27" s="7"/>
    </row>
    <row r="28" spans="2:20" x14ac:dyDescent="0.25">
      <c r="B28" s="16" t="s">
        <v>28</v>
      </c>
      <c r="C28" s="17">
        <v>0</v>
      </c>
      <c r="D28" s="18">
        <v>6</v>
      </c>
      <c r="E28" s="19">
        <v>0</v>
      </c>
      <c r="F28" s="19">
        <v>0.5</v>
      </c>
      <c r="G28" s="17">
        <v>0</v>
      </c>
      <c r="H28" s="18">
        <v>0</v>
      </c>
      <c r="I28" s="19">
        <v>0</v>
      </c>
      <c r="J28" s="19">
        <v>0</v>
      </c>
      <c r="K28" s="36" t="s">
        <v>14</v>
      </c>
      <c r="L28" s="20" t="s">
        <v>14</v>
      </c>
      <c r="M28" s="21" t="s">
        <v>14</v>
      </c>
      <c r="N28" s="21" t="s">
        <v>14</v>
      </c>
      <c r="O28" s="7"/>
      <c r="Q28" s="7"/>
      <c r="R28" s="7"/>
    </row>
    <row r="29" spans="2:20" x14ac:dyDescent="0.25">
      <c r="B29" s="38" t="s">
        <v>29</v>
      </c>
      <c r="C29" s="39">
        <v>492383.255</v>
      </c>
      <c r="D29" s="40">
        <v>42173.008000000002</v>
      </c>
      <c r="E29" s="40">
        <v>11260.625000000002</v>
      </c>
      <c r="F29" s="40">
        <v>12410.362999999999</v>
      </c>
      <c r="G29" s="40">
        <v>92944.106999999989</v>
      </c>
      <c r="H29" s="40">
        <v>16844.946</v>
      </c>
      <c r="I29" s="40">
        <v>195758.41599999997</v>
      </c>
      <c r="J29" s="40">
        <v>24481.990999999998</v>
      </c>
      <c r="K29" s="40">
        <f>+((I29*100/G29)-100)</f>
        <v>110.61950275126102</v>
      </c>
      <c r="L29" s="40">
        <f>+((J29*100/H29)-100)</f>
        <v>45.337307700481773</v>
      </c>
      <c r="M29" s="40">
        <f>+((I29*100/C29)-100)</f>
        <v>-60.242673971518393</v>
      </c>
      <c r="N29" s="41">
        <f>+((J29*100/D29)-100)</f>
        <v>-41.948672477903415</v>
      </c>
    </row>
    <row r="30" spans="2:20" x14ac:dyDescent="0.25">
      <c r="B30" s="1"/>
      <c r="C30" s="4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2:20" x14ac:dyDescent="0.25">
      <c r="B31" s="43" t="s">
        <v>30</v>
      </c>
      <c r="C31" s="44"/>
      <c r="D31" s="44"/>
      <c r="E31" s="44"/>
      <c r="F31" s="44"/>
      <c r="G31" s="44"/>
      <c r="H31" s="44"/>
      <c r="I31" s="44"/>
      <c r="J31" s="44"/>
      <c r="K31" s="43"/>
      <c r="L31" s="45"/>
      <c r="M31" s="45"/>
      <c r="N31" s="45"/>
    </row>
    <row r="32" spans="2:20" ht="15" customHeight="1" x14ac:dyDescent="0.25">
      <c r="B32" s="46" t="s">
        <v>31</v>
      </c>
      <c r="C32" s="46"/>
      <c r="D32" s="46"/>
      <c r="E32" s="46"/>
      <c r="F32" s="46"/>
      <c r="G32" s="47"/>
      <c r="H32" s="47"/>
      <c r="I32" s="47"/>
      <c r="J32" s="47"/>
      <c r="K32" s="48"/>
      <c r="L32" s="7"/>
      <c r="M32" s="7"/>
      <c r="N32" s="7"/>
    </row>
    <row r="33" spans="2:14" x14ac:dyDescent="0.25">
      <c r="B33" s="46" t="s">
        <v>32</v>
      </c>
      <c r="C33" s="46"/>
      <c r="D33" s="46"/>
      <c r="E33" s="46"/>
      <c r="F33" s="46"/>
      <c r="G33" s="49"/>
      <c r="H33" s="48"/>
      <c r="I33" s="48"/>
      <c r="J33" s="48"/>
      <c r="K33" s="50"/>
      <c r="L33" s="7"/>
      <c r="M33" s="7"/>
      <c r="N33" s="7"/>
    </row>
    <row r="34" spans="2:14" ht="15" customHeight="1" x14ac:dyDescent="0.25">
      <c r="B34" s="55" t="s">
        <v>33</v>
      </c>
      <c r="C34" s="56"/>
      <c r="D34" s="56"/>
      <c r="E34" s="56"/>
      <c r="F34" s="56"/>
      <c r="G34" s="56"/>
      <c r="H34" s="56"/>
      <c r="I34" s="56"/>
      <c r="J34" s="56"/>
      <c r="K34" s="57"/>
      <c r="M34" s="45"/>
      <c r="N34" s="45"/>
    </row>
    <row r="35" spans="2:14" x14ac:dyDescent="0.25">
      <c r="C35" s="7"/>
      <c r="D35" s="7"/>
      <c r="K35" s="58" t="s">
        <v>34</v>
      </c>
      <c r="L35" s="58"/>
      <c r="M35" s="58"/>
      <c r="N35" s="58"/>
    </row>
    <row r="36" spans="2:14" x14ac:dyDescent="0.25">
      <c r="I36" s="59" t="s">
        <v>35</v>
      </c>
      <c r="J36" s="59"/>
      <c r="K36" s="59"/>
      <c r="L36" s="59"/>
      <c r="M36" s="59"/>
      <c r="N36" s="59"/>
    </row>
  </sheetData>
  <mergeCells count="26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I36:N3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34:K34"/>
    <mergeCell ref="K35:N3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29_31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2025-08-06T10:49:07Z</dcterms:created>
  <dcterms:modified xsi:type="dcterms:W3CDTF">2025-08-06T12:35:58Z</dcterms:modified>
</cp:coreProperties>
</file>