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31\"/>
    </mc:Choice>
  </mc:AlternateContent>
  <xr:revisionPtr revIDLastSave="0" documentId="8_{7C2E2C88-382F-4E1E-B3BF-94B102838EDD}" xr6:coauthVersionLast="47" xr6:coauthVersionMax="47" xr10:uidLastSave="{00000000-0000-0000-0000-000000000000}"/>
  <bookViews>
    <workbookView xWindow="-108" yWindow="-108" windowWidth="23256" windowHeight="12456" xr2:uid="{C786ACB2-80B5-4EDC-A049-F41D3DAA365C}"/>
  </bookViews>
  <sheets>
    <sheet name="3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1" l="1"/>
  <c r="G86" i="1"/>
  <c r="H85" i="1"/>
  <c r="G85" i="1"/>
  <c r="H84" i="1"/>
  <c r="G84" i="1"/>
  <c r="H82" i="1"/>
  <c r="G82" i="1"/>
  <c r="H81" i="1"/>
  <c r="G81" i="1"/>
  <c r="H79" i="1"/>
  <c r="G79" i="1"/>
  <c r="H78" i="1"/>
  <c r="G78" i="1"/>
  <c r="H77" i="1"/>
  <c r="G77" i="1"/>
  <c r="H76" i="1"/>
  <c r="G76" i="1"/>
  <c r="H74" i="1"/>
  <c r="G74" i="1"/>
  <c r="H72" i="1"/>
  <c r="G72" i="1"/>
  <c r="H71" i="1"/>
  <c r="G71" i="1"/>
  <c r="H69" i="1"/>
  <c r="G69" i="1"/>
  <c r="H67" i="1"/>
  <c r="G67" i="1"/>
  <c r="H64" i="1"/>
  <c r="G64" i="1"/>
  <c r="H63" i="1"/>
  <c r="G63" i="1"/>
  <c r="H62" i="1"/>
  <c r="G62" i="1"/>
  <c r="H61" i="1"/>
  <c r="G61" i="1"/>
  <c r="H60" i="1"/>
  <c r="G60" i="1"/>
  <c r="H59" i="1"/>
  <c r="G59" i="1"/>
  <c r="H57" i="1"/>
  <c r="G57" i="1"/>
  <c r="H56" i="1"/>
  <c r="G56" i="1"/>
  <c r="H55" i="1"/>
  <c r="G55" i="1"/>
  <c r="H54" i="1"/>
  <c r="H53" i="1"/>
  <c r="G53" i="1"/>
  <c r="H51" i="1"/>
  <c r="G51" i="1"/>
  <c r="H50" i="1"/>
  <c r="G50" i="1"/>
  <c r="G48" i="1"/>
  <c r="G46" i="1"/>
  <c r="H44" i="1"/>
  <c r="G44" i="1"/>
  <c r="H43" i="1"/>
  <c r="G43" i="1"/>
  <c r="H41" i="1"/>
  <c r="G41" i="1"/>
  <c r="H39" i="1"/>
  <c r="G39" i="1"/>
  <c r="H38" i="1"/>
  <c r="G38" i="1"/>
  <c r="H37" i="1"/>
  <c r="G37" i="1"/>
  <c r="H35" i="1"/>
  <c r="G35" i="1"/>
  <c r="H33" i="1"/>
  <c r="G33" i="1"/>
  <c r="H32" i="1"/>
  <c r="G32" i="1"/>
  <c r="H30" i="1"/>
  <c r="G30" i="1"/>
  <c r="H29" i="1"/>
  <c r="H28" i="1"/>
  <c r="G28" i="1"/>
  <c r="H25" i="1"/>
  <c r="G25" i="1"/>
  <c r="H24" i="1"/>
  <c r="G24" i="1"/>
  <c r="H22" i="1"/>
  <c r="G22" i="1"/>
  <c r="G21" i="1"/>
  <c r="H20" i="1"/>
  <c r="G20" i="1"/>
  <c r="H18" i="1"/>
  <c r="G18" i="1"/>
  <c r="H17" i="1"/>
  <c r="G17" i="1"/>
  <c r="H16" i="1"/>
  <c r="G16" i="1"/>
  <c r="H15" i="1"/>
  <c r="G15" i="1"/>
  <c r="H13" i="1"/>
  <c r="G13" i="1"/>
  <c r="H12" i="1"/>
  <c r="G12" i="1"/>
  <c r="H10" i="1"/>
  <c r="G10" i="1"/>
  <c r="H8" i="1"/>
  <c r="G8" i="1"/>
</calcChain>
</file>

<file path=xl/sharedStrings.xml><?xml version="1.0" encoding="utf-8"?>
<sst xmlns="http://schemas.openxmlformats.org/spreadsheetml/2006/main" count="250" uniqueCount="46">
  <si>
    <t xml:space="preserve">Galvijų supirkimo kainos Lietuvos įmonėse 2025 m. 28–31 sav., EUR/100 kg skerdenų (be PVM)  </t>
  </si>
  <si>
    <t>Kategorija pagal
raumeningumą</t>
  </si>
  <si>
    <t>Pokytis %</t>
  </si>
  <si>
    <t>31 sav. 
(07 29–08 04)</t>
  </si>
  <si>
    <t>28 sav.
(07 07–13)</t>
  </si>
  <si>
    <t>29 sav.
(07 14–20)</t>
  </si>
  <si>
    <t>30 sav.
(07 21–27)</t>
  </si>
  <si>
    <t>31 sav.
(07 28–08 03)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</si>
  <si>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</si>
  <si>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</si>
  <si>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</si>
  <si>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</si>
  <si>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</si>
  <si>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</si>
  <si>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</si>
  <si>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</si>
  <si>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</si>
  <si>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</si>
  <si>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</si>
  <si>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</si>
  <si>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</si>
  <si>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</si>
  <si>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</si>
  <si>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</si>
  <si>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</si>
  <si>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</si>
  <si>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</si>
  <si>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</si>
  <si>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</si>
  <si>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</si>
  <si>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</si>
  <si>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</si>
  <si>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</si>
  <si>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</si>
  <si>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</si>
  <si>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</si>
  <si>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</si>
  <si>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</si>
  <si>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</si>
  <si>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</si>
  <si>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</si>
  <si>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</si>
  <si>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31 savaitę su 2025 m. 30 savaite</t>
  </si>
  <si>
    <t>** lyginant 2025 m. 31 savaitę su 2024 m. 31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</si>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</sst>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0" borderId="12" xfId="1" applyNumberFormat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0" fontId="8" fillId="0" borderId="13" xfId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0" borderId="12" xfId="1" applyNumberFormat="1" applyFont="1" applyBorder="1" applyAlignment="1">
      <alignment horizontal="right" vertical="center" wrapText="1" indent="1"/>
    </xf>
    <xf numFmtId="0" fontId="12" fillId="0" borderId="0" xfId="0" applyFont="1" applyAlignment="1">
      <alignment horizontal="right" vertical="center" wrapText="1" indent="1"/>
    </xf>
    <xf numFmtId="0" fontId="12" fillId="0" borderId="13" xfId="0" applyFont="1" applyBorder="1" applyAlignment="1">
      <alignment horizontal="right" vertical="center" wrapText="1" indent="1"/>
    </xf>
    <xf numFmtId="2" fontId="13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0" fontId="16" fillId="0" borderId="13" xfId="0" applyFont="1" applyBorder="1" applyAlignment="1">
      <alignment horizontal="right" vertical="center" wrapText="1" indent="1"/>
    </xf>
    <xf numFmtId="2" fontId="17" fillId="0" borderId="0" xfId="0" quotePrefix="1" applyNumberFormat="1" applyFont="1" applyAlignment="1">
      <alignment horizontal="right" vertical="center" indent="1"/>
    </xf>
    <xf numFmtId="0" fontId="15" fillId="0" borderId="0" xfId="0" applyFont="1" applyAlignment="1">
      <alignment horizontal="right" vertical="center" wrapText="1" indent="1"/>
    </xf>
    <xf numFmtId="0" fontId="15" fillId="0" borderId="13" xfId="0" applyFont="1" applyBorder="1" applyAlignment="1">
      <alignment horizontal="right" vertical="center" wrapText="1" indent="1"/>
    </xf>
    <xf numFmtId="2" fontId="8" fillId="0" borderId="12" xfId="0" applyNumberFormat="1" applyFont="1" applyBorder="1" applyAlignment="1">
      <alignment horizontal="right" vertical="center" wrapText="1" indent="1"/>
    </xf>
    <xf numFmtId="2" fontId="11" fillId="0" borderId="12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0" fontId="18" fillId="0" borderId="0" xfId="1" applyFont="1" applyAlignment="1">
      <alignment horizontal="right" vertical="center" wrapText="1" indent="1"/>
    </xf>
    <xf numFmtId="0" fontId="18" fillId="0" borderId="13" xfId="1" applyFont="1" applyBorder="1" applyAlignment="1">
      <alignment horizontal="right" vertical="center" wrapText="1" indent="1"/>
    </xf>
    <xf numFmtId="0" fontId="5" fillId="2" borderId="15" xfId="1" applyFont="1" applyFill="1" applyBorder="1" applyAlignment="1">
      <alignment horizontal="center" wrapText="1"/>
    </xf>
    <xf numFmtId="2" fontId="17" fillId="2" borderId="16" xfId="0" applyNumberFormat="1" applyFont="1" applyFill="1" applyBorder="1" applyAlignment="1">
      <alignment horizontal="right" vertical="center" wrapText="1" indent="1"/>
    </xf>
    <xf numFmtId="0" fontId="17" fillId="2" borderId="17" xfId="0" applyFont="1" applyFill="1" applyBorder="1" applyAlignment="1">
      <alignment horizontal="right" vertical="center" wrapText="1" indent="1"/>
    </xf>
    <xf numFmtId="2" fontId="17" fillId="2" borderId="17" xfId="0" applyNumberFormat="1" applyFont="1" applyFill="1" applyBorder="1" applyAlignment="1">
      <alignment horizontal="right" vertical="center" wrapText="1" indent="1"/>
    </xf>
    <xf numFmtId="2" fontId="17" fillId="2" borderId="15" xfId="0" applyNumberFormat="1" applyFont="1" applyFill="1" applyBorder="1" applyAlignment="1">
      <alignment horizontal="right" vertical="center" indent="1"/>
    </xf>
    <xf numFmtId="2" fontId="17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8" fillId="0" borderId="12" xfId="1" applyFont="1" applyBorder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0" fontId="13" fillId="0" borderId="0" xfId="0" quotePrefix="1" applyFont="1" applyAlignment="1">
      <alignment horizontal="right" vertical="center" indent="1"/>
    </xf>
    <xf numFmtId="0" fontId="13" fillId="0" borderId="13" xfId="0" quotePrefix="1" applyFont="1" applyBorder="1" applyAlignment="1">
      <alignment horizontal="right" vertical="center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13" xfId="0" applyNumberFormat="1" applyFont="1" applyBorder="1" applyAlignment="1">
      <alignment horizontal="right" vertical="center" wrapText="1" indent="1"/>
    </xf>
    <xf numFmtId="0" fontId="7" fillId="0" borderId="12" xfId="0" quotePrefix="1" applyFont="1" applyBorder="1" applyAlignment="1">
      <alignment horizontal="right" vertical="center" indent="1"/>
    </xf>
    <xf numFmtId="0" fontId="17" fillId="0" borderId="12" xfId="0" quotePrefix="1" applyFont="1" applyBorder="1" applyAlignment="1">
      <alignment horizontal="right" vertical="center" indent="1"/>
    </xf>
    <xf numFmtId="0" fontId="17" fillId="0" borderId="0" xfId="0" quotePrefix="1" applyFont="1" applyAlignment="1">
      <alignment horizontal="right" vertical="center" indent="1"/>
    </xf>
    <xf numFmtId="0" fontId="17" fillId="0" borderId="13" xfId="0" quotePrefix="1" applyFont="1" applyBorder="1" applyAlignment="1">
      <alignment horizontal="right" vertical="center" indent="1"/>
    </xf>
    <xf numFmtId="0" fontId="15" fillId="0" borderId="12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indent="1"/>
    </xf>
    <xf numFmtId="0" fontId="7" fillId="0" borderId="13" xfId="0" quotePrefix="1" applyFont="1" applyBorder="1" applyAlignment="1">
      <alignment horizontal="right" vertical="center" indent="1"/>
    </xf>
    <xf numFmtId="0" fontId="12" fillId="0" borderId="20" xfId="0" applyFont="1" applyBorder="1" applyAlignment="1">
      <alignment horizontal="right" vertical="center" wrapText="1" indent="1"/>
    </xf>
    <xf numFmtId="0" fontId="12" fillId="0" borderId="21" xfId="0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right" vertical="center" wrapText="1" indent="1"/>
    </xf>
    <xf numFmtId="0" fontId="12" fillId="2" borderId="16" xfId="0" applyFont="1" applyFill="1" applyBorder="1" applyAlignment="1">
      <alignment horizontal="right" vertical="center" wrapText="1" indent="1"/>
    </xf>
    <xf numFmtId="2" fontId="17" fillId="2" borderId="16" xfId="0" quotePrefix="1" applyNumberFormat="1" applyFont="1" applyFill="1" applyBorder="1" applyAlignment="1">
      <alignment horizontal="right" vertical="center" indent="1"/>
    </xf>
    <xf numFmtId="2" fontId="8" fillId="0" borderId="10" xfId="1" applyNumberFormat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7" fillId="0" borderId="12" xfId="1" quotePrefix="1" applyNumberFormat="1" applyFont="1" applyBorder="1" applyAlignment="1">
      <alignment horizontal="right" vertical="center" wrapText="1" indent="1"/>
    </xf>
    <xf numFmtId="0" fontId="20" fillId="0" borderId="0" xfId="1" applyFont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0" fontId="20" fillId="0" borderId="13" xfId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20" fillId="0" borderId="0" xfId="1" applyNumberFormat="1" applyFont="1" applyAlignment="1">
      <alignment horizontal="right" vertical="center" wrapText="1" indent="1"/>
    </xf>
    <xf numFmtId="2" fontId="20" fillId="0" borderId="13" xfId="1" applyNumberFormat="1" applyFont="1" applyBorder="1" applyAlignment="1">
      <alignment horizontal="right" vertical="center" wrapText="1" indent="1"/>
    </xf>
    <xf numFmtId="2" fontId="20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6" fillId="2" borderId="17" xfId="0" applyNumberFormat="1" applyFont="1" applyFill="1" applyBorder="1" applyAlignment="1">
      <alignment horizontal="right" vertical="center" wrapText="1" indent="1"/>
    </xf>
    <xf numFmtId="0" fontId="16" fillId="2" borderId="17" xfId="0" applyFont="1" applyFill="1" applyBorder="1" applyAlignment="1">
      <alignment horizontal="right" vertical="center" wrapText="1" indent="1"/>
    </xf>
    <xf numFmtId="2" fontId="17" fillId="2" borderId="15" xfId="0" quotePrefix="1" applyNumberFormat="1" applyFont="1" applyFill="1" applyBorder="1" applyAlignment="1">
      <alignment horizontal="right" vertical="center" indent="1"/>
    </xf>
    <xf numFmtId="2" fontId="15" fillId="0" borderId="10" xfId="0" applyNumberFormat="1" applyFont="1" applyBorder="1" applyAlignment="1">
      <alignment horizontal="right" vertical="center" wrapText="1" inden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3" borderId="11" xfId="1" applyNumberFormat="1" applyFont="1" applyFill="1" applyBorder="1" applyAlignment="1">
      <alignment horizontal="right" vertical="center" wrapText="1" indent="1"/>
    </xf>
    <xf numFmtId="2" fontId="8" fillId="3" borderId="0" xfId="1" applyNumberFormat="1" applyFont="1" applyFill="1" applyAlignment="1">
      <alignment horizontal="right" vertical="center" wrapText="1" indent="1"/>
    </xf>
    <xf numFmtId="2" fontId="8" fillId="3" borderId="13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12" fillId="0" borderId="12" xfId="0" applyNumberFormat="1" applyFont="1" applyBorder="1" applyAlignment="1">
      <alignment horizontal="right" vertical="center" wrapText="1" indent="1"/>
    </xf>
    <xf numFmtId="2" fontId="18" fillId="3" borderId="0" xfId="1" applyNumberFormat="1" applyFont="1" applyFill="1" applyAlignment="1">
      <alignment horizontal="right" vertical="center" wrapText="1" indent="1"/>
    </xf>
    <xf numFmtId="2" fontId="18" fillId="3" borderId="13" xfId="1" applyNumberFormat="1" applyFont="1" applyFill="1" applyBorder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7" fillId="0" borderId="12" xfId="0" applyNumberFormat="1" applyFont="1" applyBorder="1" applyAlignment="1">
      <alignment horizontal="right" vertical="center" indent="1"/>
    </xf>
    <xf numFmtId="0" fontId="16" fillId="0" borderId="12" xfId="0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2" fontId="16" fillId="0" borderId="8" xfId="0" applyNumberFormat="1" applyFont="1" applyBorder="1" applyAlignment="1">
      <alignment horizontal="right" vertical="center" wrapText="1" indent="1"/>
    </xf>
    <xf numFmtId="2" fontId="16" fillId="0" borderId="23" xfId="0" applyNumberFormat="1" applyFont="1" applyBorder="1" applyAlignment="1">
      <alignment horizontal="right" vertical="center" wrapText="1" indent="1"/>
    </xf>
    <xf numFmtId="0" fontId="5" fillId="2" borderId="24" xfId="1" applyFont="1" applyFill="1" applyBorder="1" applyAlignment="1">
      <alignment horizontal="center" wrapText="1"/>
    </xf>
    <xf numFmtId="2" fontId="16" fillId="2" borderId="25" xfId="0" applyNumberFormat="1" applyFont="1" applyFill="1" applyBorder="1" applyAlignment="1">
      <alignment horizontal="right" vertical="center" wrapText="1" indent="1"/>
    </xf>
    <xf numFmtId="0" fontId="16" fillId="2" borderId="26" xfId="0" applyFont="1" applyFill="1" applyBorder="1" applyAlignment="1">
      <alignment horizontal="right" vertical="center" wrapText="1" indent="1"/>
    </xf>
    <xf numFmtId="2" fontId="17" fillId="2" borderId="25" xfId="0" applyNumberFormat="1" applyFont="1" applyFill="1" applyBorder="1" applyAlignment="1">
      <alignment horizontal="right" vertical="center" indent="1"/>
    </xf>
    <xf numFmtId="2" fontId="17" fillId="2" borderId="1" xfId="0" applyNumberFormat="1" applyFont="1" applyFill="1" applyBorder="1" applyAlignment="1">
      <alignment horizontal="right" vertical="center" indent="1"/>
    </xf>
    <xf numFmtId="2" fontId="5" fillId="4" borderId="27" xfId="1" applyNumberFormat="1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right" vertical="center" wrapText="1" indent="1"/>
    </xf>
    <xf numFmtId="2" fontId="17" fillId="4" borderId="28" xfId="0" applyNumberFormat="1" applyFont="1" applyFill="1" applyBorder="1" applyAlignment="1">
      <alignment horizontal="right" vertical="center" indent="1"/>
    </xf>
    <xf numFmtId="2" fontId="17" fillId="4" borderId="29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2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7" fillId="0" borderId="0" xfId="0" applyNumberFormat="1" applyFont="1" applyAlignment="1">
      <alignment horizontal="right" vertical="center" wrapText="1" indent="1"/>
    </xf>
    <xf numFmtId="0" fontId="23" fillId="0" borderId="0" xfId="0" applyFont="1" applyAlignment="1">
      <alignment vertical="center"/>
    </xf>
  </cellXfs>
  <cellStyles count="3">
    <cellStyle name="Normal" xfId="0" builtinId="0"/>
    <cellStyle name="Normal 2" xfId="1" xr:uid="{A07F767E-F713-49E5-A72F-5472FE9D5667}"/>
    <cellStyle name="Normal_Sheet1 2" xfId="2" xr:uid="{BA374098-3A53-4DA7-851C-AB12586970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13BAC-43DD-45DD-88D7-F95614C7F2A6}">
  <dimension ref="A2:H95"/>
  <sheetViews>
    <sheetView showGridLines="0" tabSelected="1" workbookViewId="0">
      <selection activeCell="L84" sqref="L84"/>
    </sheetView>
  </sheetViews>
  <sheetFormatPr defaultRowHeight="14.4" x14ac:dyDescent="0.3"/>
  <cols>
    <col min="1" max="1" width="13.5546875" customWidth="1"/>
    <col min="2" max="2" width="11.44140625" customWidth="1"/>
    <col min="3" max="3" width="10.88671875" customWidth="1"/>
    <col min="4" max="4" width="11.21875" customWidth="1"/>
    <col min="5" max="5" width="11" customWidth="1"/>
    <col min="6" max="6" width="10.777343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2024</v>
      </c>
      <c r="C4" s="4">
        <v>2025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12</v>
      </c>
      <c r="F7" s="15" t="s">
        <v>12</v>
      </c>
      <c r="G7" s="16" t="s">
        <v>13</v>
      </c>
      <c r="H7" s="16" t="s">
        <v>13</v>
      </c>
    </row>
    <row r="8" spans="1:8" x14ac:dyDescent="0.3">
      <c r="A8" s="17" t="s">
        <v>14</v>
      </c>
      <c r="B8" s="18">
        <v>443.07</v>
      </c>
      <c r="C8" s="19">
        <v>641.16999999999996</v>
      </c>
      <c r="D8" s="19">
        <v>656.51</v>
      </c>
      <c r="E8" s="19">
        <v>681.35</v>
      </c>
      <c r="F8" s="20">
        <v>621.32000000000005</v>
      </c>
      <c r="G8" s="21">
        <f>(F8/E8-1)*100</f>
        <v>-8.8104498422249868</v>
      </c>
      <c r="H8" s="21">
        <f>(F8/B8-1)*100</f>
        <v>40.23066332633671</v>
      </c>
    </row>
    <row r="9" spans="1:8" x14ac:dyDescent="0.3">
      <c r="A9" s="17" t="s">
        <v>15</v>
      </c>
      <c r="B9" s="18">
        <v>426.59</v>
      </c>
      <c r="C9" s="19">
        <v>641.88</v>
      </c>
      <c r="D9" s="22" t="s">
        <v>12</v>
      </c>
      <c r="E9" s="22">
        <v>628.5</v>
      </c>
      <c r="F9" s="23" t="s">
        <v>12</v>
      </c>
      <c r="G9" s="21" t="s">
        <v>13</v>
      </c>
      <c r="H9" s="21" t="s">
        <v>13</v>
      </c>
    </row>
    <row r="10" spans="1:8" x14ac:dyDescent="0.3">
      <c r="A10" s="24" t="s">
        <v>16</v>
      </c>
      <c r="B10" s="25">
        <v>435.59</v>
      </c>
      <c r="C10" s="26">
        <v>641.64</v>
      </c>
      <c r="D10" s="26">
        <v>648.62</v>
      </c>
      <c r="E10" s="26">
        <v>665.31</v>
      </c>
      <c r="F10" s="27">
        <v>617.23</v>
      </c>
      <c r="G10" s="28">
        <f>F10/E10*100-100</f>
        <v>-7.2267063474169788</v>
      </c>
      <c r="H10" s="28">
        <f t="shared" ref="H10:H16" si="0">(F10/B10-1)*100</f>
        <v>41.699763539107892</v>
      </c>
    </row>
    <row r="11" spans="1:8" x14ac:dyDescent="0.3">
      <c r="A11" s="17" t="s">
        <v>17</v>
      </c>
      <c r="B11" s="29" t="s">
        <v>12</v>
      </c>
      <c r="C11" s="19">
        <v>588.45000000000005</v>
      </c>
      <c r="D11" s="19">
        <v>583.57000000000005</v>
      </c>
      <c r="E11" s="22" t="s">
        <v>12</v>
      </c>
      <c r="F11" s="23" t="s">
        <v>12</v>
      </c>
      <c r="G11" s="30" t="s">
        <v>13</v>
      </c>
      <c r="H11" s="30" t="s">
        <v>13</v>
      </c>
    </row>
    <row r="12" spans="1:8" x14ac:dyDescent="0.3">
      <c r="A12" s="17" t="s">
        <v>18</v>
      </c>
      <c r="B12" s="31">
        <v>407.53</v>
      </c>
      <c r="C12" s="22">
        <v>619.79999999999995</v>
      </c>
      <c r="D12" s="19">
        <v>663.68</v>
      </c>
      <c r="E12" s="19">
        <v>639.07000000000005</v>
      </c>
      <c r="F12" s="20">
        <v>619.54999999999995</v>
      </c>
      <c r="G12" s="21">
        <f>F12/E12*100-100</f>
        <v>-3.0544384809175966</v>
      </c>
      <c r="H12" s="21">
        <f t="shared" si="0"/>
        <v>52.02561774593282</v>
      </c>
    </row>
    <row r="13" spans="1:8" x14ac:dyDescent="0.3">
      <c r="A13" s="17" t="s">
        <v>19</v>
      </c>
      <c r="B13" s="31">
        <v>416.99</v>
      </c>
      <c r="C13" s="19">
        <v>661.77</v>
      </c>
      <c r="D13" s="19">
        <v>629.52</v>
      </c>
      <c r="E13" s="19">
        <v>649.08000000000004</v>
      </c>
      <c r="F13" s="20">
        <v>634.49</v>
      </c>
      <c r="G13" s="21">
        <f>F13/E13*100-100</f>
        <v>-2.2477968817403138</v>
      </c>
      <c r="H13" s="21">
        <f t="shared" si="0"/>
        <v>52.159524209213657</v>
      </c>
    </row>
    <row r="14" spans="1:8" x14ac:dyDescent="0.3">
      <c r="A14" s="17" t="s">
        <v>20</v>
      </c>
      <c r="B14" s="29" t="s">
        <v>12</v>
      </c>
      <c r="C14" s="22" t="s">
        <v>12</v>
      </c>
      <c r="D14" s="22" t="s">
        <v>12</v>
      </c>
      <c r="E14" s="22" t="s">
        <v>12</v>
      </c>
      <c r="F14" s="23" t="s">
        <v>12</v>
      </c>
      <c r="G14" s="21" t="s">
        <v>13</v>
      </c>
      <c r="H14" s="21" t="s">
        <v>13</v>
      </c>
    </row>
    <row r="15" spans="1:8" x14ac:dyDescent="0.3">
      <c r="A15" s="24" t="s">
        <v>21</v>
      </c>
      <c r="B15" s="32">
        <v>413.84</v>
      </c>
      <c r="C15" s="33">
        <v>642.58000000000004</v>
      </c>
      <c r="D15" s="33">
        <v>642.98</v>
      </c>
      <c r="E15" s="33">
        <v>645.14</v>
      </c>
      <c r="F15" s="34">
        <v>627.28</v>
      </c>
      <c r="G15" s="35">
        <f>F15/E15*100-100</f>
        <v>-2.7683913569147762</v>
      </c>
      <c r="H15" s="28">
        <f t="shared" si="0"/>
        <v>51.575488111347376</v>
      </c>
    </row>
    <row r="16" spans="1:8" x14ac:dyDescent="0.3">
      <c r="A16" s="17" t="s">
        <v>22</v>
      </c>
      <c r="B16" s="31">
        <v>399.92</v>
      </c>
      <c r="C16" s="19">
        <v>596.34</v>
      </c>
      <c r="D16" s="22">
        <v>549.29999999999995</v>
      </c>
      <c r="E16" s="22">
        <v>536.64</v>
      </c>
      <c r="F16" s="23">
        <v>551.92999999999995</v>
      </c>
      <c r="G16" s="30">
        <f>F16/E16*100-100</f>
        <v>2.8492098986284873</v>
      </c>
      <c r="H16" s="30">
        <f t="shared" si="0"/>
        <v>38.010102020404069</v>
      </c>
    </row>
    <row r="17" spans="1:8" x14ac:dyDescent="0.3">
      <c r="A17" s="17" t="s">
        <v>23</v>
      </c>
      <c r="B17" s="31">
        <v>397.12</v>
      </c>
      <c r="C17" s="36">
        <v>603.74</v>
      </c>
      <c r="D17" s="36">
        <v>609.52</v>
      </c>
      <c r="E17" s="36">
        <v>580.35</v>
      </c>
      <c r="F17" s="37">
        <v>577.58000000000004</v>
      </c>
      <c r="G17" s="21">
        <f t="shared" ref="G17:G18" si="1">F17/E17*100-100</f>
        <v>-0.47729818213146302</v>
      </c>
      <c r="H17" s="21">
        <f>(F17/B17-1)*100</f>
        <v>45.442183722804195</v>
      </c>
    </row>
    <row r="18" spans="1:8" x14ac:dyDescent="0.3">
      <c r="A18" s="17" t="s">
        <v>24</v>
      </c>
      <c r="B18" s="38">
        <v>423.2</v>
      </c>
      <c r="C18" s="19">
        <v>622.80999999999995</v>
      </c>
      <c r="D18" s="19">
        <v>614.78</v>
      </c>
      <c r="E18" s="19">
        <v>614.63</v>
      </c>
      <c r="F18" s="20">
        <v>609.85</v>
      </c>
      <c r="G18" s="21">
        <f t="shared" si="1"/>
        <v>-0.77770365911197814</v>
      </c>
      <c r="H18" s="21">
        <f>(F18/B18-1)*100</f>
        <v>44.104442344045381</v>
      </c>
    </row>
    <row r="19" spans="1:8" x14ac:dyDescent="0.3">
      <c r="A19" s="17" t="s">
        <v>25</v>
      </c>
      <c r="B19" s="29" t="s">
        <v>12</v>
      </c>
      <c r="C19" s="22" t="s">
        <v>12</v>
      </c>
      <c r="D19" s="22" t="s">
        <v>12</v>
      </c>
      <c r="E19" s="22" t="s">
        <v>12</v>
      </c>
      <c r="F19" s="23" t="s">
        <v>12</v>
      </c>
      <c r="G19" s="21" t="s">
        <v>13</v>
      </c>
      <c r="H19" s="21" t="s">
        <v>13</v>
      </c>
    </row>
    <row r="20" spans="1:8" x14ac:dyDescent="0.3">
      <c r="A20" s="24" t="s">
        <v>26</v>
      </c>
      <c r="B20" s="39">
        <v>409.32</v>
      </c>
      <c r="C20" s="33">
        <v>611.04</v>
      </c>
      <c r="D20" s="33">
        <v>604.87</v>
      </c>
      <c r="E20" s="33">
        <v>592.16</v>
      </c>
      <c r="F20" s="34">
        <v>596.05999999999995</v>
      </c>
      <c r="G20" s="35">
        <f>F20/E20*100-100</f>
        <v>0.65860578222101651</v>
      </c>
      <c r="H20" s="28">
        <f>(F20/B20-1)*100</f>
        <v>45.622007231505911</v>
      </c>
    </row>
    <row r="21" spans="1:8" x14ac:dyDescent="0.3">
      <c r="A21" s="17" t="s">
        <v>27</v>
      </c>
      <c r="B21" s="38" t="s">
        <v>12</v>
      </c>
      <c r="C21" s="19">
        <v>520.02</v>
      </c>
      <c r="D21" s="19">
        <v>486.14</v>
      </c>
      <c r="E21" s="19">
        <v>527.05999999999995</v>
      </c>
      <c r="F21" s="20">
        <v>429.28</v>
      </c>
      <c r="G21" s="30">
        <f>F21/E21*100-100</f>
        <v>-18.55196751792964</v>
      </c>
      <c r="H21" s="30" t="s">
        <v>13</v>
      </c>
    </row>
    <row r="22" spans="1:8" x14ac:dyDescent="0.3">
      <c r="A22" s="17" t="s">
        <v>28</v>
      </c>
      <c r="B22" s="31">
        <v>338.32</v>
      </c>
      <c r="C22" s="19">
        <v>531.54</v>
      </c>
      <c r="D22" s="19">
        <v>577.44000000000005</v>
      </c>
      <c r="E22" s="19">
        <v>490.36</v>
      </c>
      <c r="F22" s="20">
        <v>515.29</v>
      </c>
      <c r="G22" s="30">
        <f>F22/E22*100-100</f>
        <v>5.084019903744192</v>
      </c>
      <c r="H22" s="30">
        <f>(F22/B22-1)*100</f>
        <v>52.308465358240717</v>
      </c>
    </row>
    <row r="23" spans="1:8" x14ac:dyDescent="0.3">
      <c r="A23" s="17" t="s">
        <v>29</v>
      </c>
      <c r="B23" s="31" t="s">
        <v>12</v>
      </c>
      <c r="C23" s="19">
        <v>562.17999999999995</v>
      </c>
      <c r="D23" s="22" t="s">
        <v>12</v>
      </c>
      <c r="E23" s="22" t="s">
        <v>12</v>
      </c>
      <c r="F23" s="23">
        <v>538.12</v>
      </c>
      <c r="G23" s="21" t="s">
        <v>13</v>
      </c>
      <c r="H23" s="30" t="s">
        <v>13</v>
      </c>
    </row>
    <row r="24" spans="1:8" x14ac:dyDescent="0.3">
      <c r="A24" s="24" t="s">
        <v>30</v>
      </c>
      <c r="B24" s="40">
        <v>361.63</v>
      </c>
      <c r="C24" s="41">
        <v>539.09</v>
      </c>
      <c r="D24" s="41">
        <v>541.24</v>
      </c>
      <c r="E24" s="41">
        <v>537.92999999999995</v>
      </c>
      <c r="F24" s="42">
        <v>510.29</v>
      </c>
      <c r="G24" s="35">
        <f t="shared" ref="G24" si="2">F24/E24*100-100</f>
        <v>-5.1382150093878209</v>
      </c>
      <c r="H24" s="28">
        <f>(F24/B24-1)*100</f>
        <v>41.10831512872273</v>
      </c>
    </row>
    <row r="25" spans="1:8" x14ac:dyDescent="0.3">
      <c r="A25" s="43" t="s">
        <v>31</v>
      </c>
      <c r="B25" s="44">
        <v>411.36</v>
      </c>
      <c r="C25" s="45">
        <v>621.04</v>
      </c>
      <c r="D25" s="45">
        <v>619.59</v>
      </c>
      <c r="E25" s="46">
        <v>617.20000000000005</v>
      </c>
      <c r="F25" s="46">
        <v>600.99</v>
      </c>
      <c r="G25" s="47">
        <f>F25/E25*100-100</f>
        <v>-2.6263771872974786</v>
      </c>
      <c r="H25" s="48">
        <f>F25/B25*100-100</f>
        <v>46.098308051341888</v>
      </c>
    </row>
    <row r="26" spans="1:8" x14ac:dyDescent="0.3">
      <c r="A26" s="49" t="s">
        <v>32</v>
      </c>
      <c r="B26" s="49"/>
      <c r="C26" s="49"/>
      <c r="D26" s="49"/>
      <c r="E26" s="49"/>
      <c r="F26" s="49"/>
      <c r="G26" s="49"/>
      <c r="H26" s="49"/>
    </row>
    <row r="27" spans="1:8" x14ac:dyDescent="0.3">
      <c r="A27" s="50" t="s">
        <v>11</v>
      </c>
      <c r="B27" s="18" t="s">
        <v>12</v>
      </c>
      <c r="C27" s="14" t="s">
        <v>12</v>
      </c>
      <c r="D27" s="14" t="s">
        <v>12</v>
      </c>
      <c r="E27" s="14" t="s">
        <v>12</v>
      </c>
      <c r="F27" s="15" t="s">
        <v>12</v>
      </c>
      <c r="G27" s="30" t="s">
        <v>13</v>
      </c>
      <c r="H27" s="51" t="s">
        <v>13</v>
      </c>
    </row>
    <row r="28" spans="1:8" x14ac:dyDescent="0.3">
      <c r="A28" s="52" t="s">
        <v>14</v>
      </c>
      <c r="B28" s="53">
        <v>420.18</v>
      </c>
      <c r="C28" s="19">
        <v>637.38</v>
      </c>
      <c r="D28" s="19">
        <v>650.12</v>
      </c>
      <c r="E28" s="19">
        <v>667.01</v>
      </c>
      <c r="F28" s="20">
        <v>599.59</v>
      </c>
      <c r="G28" s="30">
        <f>(F28/E28-1)*100</f>
        <v>-10.107794485839783</v>
      </c>
      <c r="H28" s="30">
        <f>(F28/B28-1)*100</f>
        <v>42.69836736636681</v>
      </c>
    </row>
    <row r="29" spans="1:8" x14ac:dyDescent="0.3">
      <c r="A29" s="52" t="s">
        <v>15</v>
      </c>
      <c r="B29" s="53">
        <v>419.14</v>
      </c>
      <c r="C29" s="36">
        <v>619.5</v>
      </c>
      <c r="D29" s="36">
        <v>610.41999999999996</v>
      </c>
      <c r="E29" s="22" t="s">
        <v>12</v>
      </c>
      <c r="F29" s="23">
        <v>606.20000000000005</v>
      </c>
      <c r="G29" s="30" t="s">
        <v>13</v>
      </c>
      <c r="H29" s="30">
        <f>(F29/B29-1)*100</f>
        <v>44.629479410220952</v>
      </c>
    </row>
    <row r="30" spans="1:8" x14ac:dyDescent="0.3">
      <c r="A30" s="24" t="s">
        <v>16</v>
      </c>
      <c r="B30" s="54">
        <v>424.7</v>
      </c>
      <c r="C30" s="55">
        <v>623.64</v>
      </c>
      <c r="D30" s="55">
        <v>633.82000000000005</v>
      </c>
      <c r="E30" s="55">
        <v>649.35</v>
      </c>
      <c r="F30" s="56">
        <v>597.55999999999995</v>
      </c>
      <c r="G30" s="28">
        <f t="shared" ref="G30" si="3">F30/E30*100-100</f>
        <v>-7.9756679756679887</v>
      </c>
      <c r="H30" s="28">
        <f t="shared" ref="H30" si="4">(F30/B30-1)*100</f>
        <v>40.701671768307037</v>
      </c>
    </row>
    <row r="31" spans="1:8" x14ac:dyDescent="0.3">
      <c r="A31" s="17" t="s">
        <v>17</v>
      </c>
      <c r="B31" s="18">
        <v>404.26</v>
      </c>
      <c r="C31" s="36">
        <v>592.83000000000004</v>
      </c>
      <c r="D31" s="57" t="s">
        <v>12</v>
      </c>
      <c r="E31" s="57" t="s">
        <v>12</v>
      </c>
      <c r="F31" s="58" t="s">
        <v>13</v>
      </c>
      <c r="G31" s="30" t="s">
        <v>13</v>
      </c>
      <c r="H31" s="30" t="s">
        <v>13</v>
      </c>
    </row>
    <row r="32" spans="1:8" x14ac:dyDescent="0.3">
      <c r="A32" s="17" t="s">
        <v>18</v>
      </c>
      <c r="B32" s="59">
        <v>413.59</v>
      </c>
      <c r="C32" s="36">
        <v>606.03</v>
      </c>
      <c r="D32" s="36">
        <v>626.52</v>
      </c>
      <c r="E32" s="36">
        <v>620.58000000000004</v>
      </c>
      <c r="F32" s="37">
        <v>620.34</v>
      </c>
      <c r="G32" s="30">
        <f>F32/E32*100-100</f>
        <v>-3.8673498984820753E-2</v>
      </c>
      <c r="H32" s="21">
        <f>(F32/B32-1)*100</f>
        <v>49.989119659566249</v>
      </c>
    </row>
    <row r="33" spans="1:8" x14ac:dyDescent="0.3">
      <c r="A33" s="17" t="s">
        <v>19</v>
      </c>
      <c r="B33" s="59">
        <v>421.66</v>
      </c>
      <c r="C33" s="19">
        <v>639.23</v>
      </c>
      <c r="D33" s="19">
        <v>631.29</v>
      </c>
      <c r="E33" s="19">
        <v>627.28</v>
      </c>
      <c r="F33" s="20">
        <v>612.16</v>
      </c>
      <c r="G33" s="30">
        <f>F33/E33*100-100</f>
        <v>-2.4104068358627728</v>
      </c>
      <c r="H33" s="21">
        <f>(F33/B33-1)*100</f>
        <v>45.178579898496409</v>
      </c>
    </row>
    <row r="34" spans="1:8" x14ac:dyDescent="0.3">
      <c r="A34" s="17" t="s">
        <v>20</v>
      </c>
      <c r="B34" s="29" t="s">
        <v>13</v>
      </c>
      <c r="C34" s="57" t="s">
        <v>12</v>
      </c>
      <c r="D34" s="57" t="s">
        <v>12</v>
      </c>
      <c r="E34" s="57" t="s">
        <v>12</v>
      </c>
      <c r="F34" s="58" t="s">
        <v>12</v>
      </c>
      <c r="G34" s="30" t="s">
        <v>13</v>
      </c>
      <c r="H34" s="21" t="s">
        <v>13</v>
      </c>
    </row>
    <row r="35" spans="1:8" x14ac:dyDescent="0.3">
      <c r="A35" s="24" t="s">
        <v>21</v>
      </c>
      <c r="B35" s="60">
        <v>416.61</v>
      </c>
      <c r="C35" s="61">
        <v>619.13</v>
      </c>
      <c r="D35" s="61">
        <v>627.22</v>
      </c>
      <c r="E35" s="61">
        <v>623.19000000000005</v>
      </c>
      <c r="F35" s="62">
        <v>614.62</v>
      </c>
      <c r="G35" s="28">
        <f t="shared" ref="G35:G39" si="5">F35/E35*100-100</f>
        <v>-1.375182528602835</v>
      </c>
      <c r="H35" s="28">
        <f t="shared" ref="H35:H39" si="6">(F35/B35-1)*100</f>
        <v>47.528863925493866</v>
      </c>
    </row>
    <row r="36" spans="1:8" x14ac:dyDescent="0.3">
      <c r="A36" s="17" t="s">
        <v>22</v>
      </c>
      <c r="B36" s="59">
        <v>370.58</v>
      </c>
      <c r="C36" s="19">
        <v>587.66999999999996</v>
      </c>
      <c r="D36" s="19">
        <v>614.04999999999995</v>
      </c>
      <c r="E36" s="19">
        <v>566.85</v>
      </c>
      <c r="F36" s="58" t="s">
        <v>12</v>
      </c>
      <c r="G36" s="30" t="s">
        <v>13</v>
      </c>
      <c r="H36" s="30" t="s">
        <v>13</v>
      </c>
    </row>
    <row r="37" spans="1:8" x14ac:dyDescent="0.3">
      <c r="A37" s="17" t="s">
        <v>23</v>
      </c>
      <c r="B37" s="63">
        <v>393.92</v>
      </c>
      <c r="C37" s="36">
        <v>600.34</v>
      </c>
      <c r="D37" s="36">
        <v>625.98</v>
      </c>
      <c r="E37" s="36">
        <v>602.77</v>
      </c>
      <c r="F37" s="37">
        <v>580.63</v>
      </c>
      <c r="G37" s="30">
        <f>F37/E37*100-100</f>
        <v>-3.6730427858055208</v>
      </c>
      <c r="H37" s="21">
        <f>(F37/B37-1)*100</f>
        <v>47.397948822095849</v>
      </c>
    </row>
    <row r="38" spans="1:8" x14ac:dyDescent="0.3">
      <c r="A38" s="17" t="s">
        <v>24</v>
      </c>
      <c r="B38" s="29">
        <v>419.76</v>
      </c>
      <c r="C38" s="64">
        <v>621.91999999999996</v>
      </c>
      <c r="D38" s="64">
        <v>621.61</v>
      </c>
      <c r="E38" s="64">
        <v>628.83000000000004</v>
      </c>
      <c r="F38" s="65">
        <v>589.4</v>
      </c>
      <c r="G38" s="30">
        <f>F38/E38*100-100</f>
        <v>-6.2703751411351334</v>
      </c>
      <c r="H38" s="21">
        <f>(F38/B38-1)*100</f>
        <v>40.41356965885268</v>
      </c>
    </row>
    <row r="39" spans="1:8" x14ac:dyDescent="0.3">
      <c r="A39" s="24" t="s">
        <v>26</v>
      </c>
      <c r="B39" s="32">
        <v>395.22</v>
      </c>
      <c r="C39" s="33">
        <v>602.98</v>
      </c>
      <c r="D39" s="33">
        <v>623.16999999999996</v>
      </c>
      <c r="E39" s="33">
        <v>604.08000000000004</v>
      </c>
      <c r="F39" s="34">
        <v>578.5</v>
      </c>
      <c r="G39" s="28">
        <f t="shared" si="5"/>
        <v>-4.2345384717255996</v>
      </c>
      <c r="H39" s="28">
        <f t="shared" si="6"/>
        <v>46.374171347603863</v>
      </c>
    </row>
    <row r="40" spans="1:8" x14ac:dyDescent="0.3">
      <c r="A40" s="17" t="s">
        <v>27</v>
      </c>
      <c r="B40" s="63">
        <v>257.18</v>
      </c>
      <c r="C40" s="36">
        <v>533.05999999999995</v>
      </c>
      <c r="D40" s="36">
        <v>559.46</v>
      </c>
      <c r="E40" s="57" t="s">
        <v>12</v>
      </c>
      <c r="F40" s="58" t="s">
        <v>12</v>
      </c>
      <c r="G40" s="30" t="s">
        <v>13</v>
      </c>
      <c r="H40" s="30" t="s">
        <v>13</v>
      </c>
    </row>
    <row r="41" spans="1:8" x14ac:dyDescent="0.3">
      <c r="A41" s="17" t="s">
        <v>28</v>
      </c>
      <c r="B41" s="31">
        <v>402.87</v>
      </c>
      <c r="C41" s="36">
        <v>551.72</v>
      </c>
      <c r="D41" s="57" t="s">
        <v>12</v>
      </c>
      <c r="E41" s="57">
        <v>506.85</v>
      </c>
      <c r="F41" s="58">
        <v>565.59</v>
      </c>
      <c r="G41" s="30">
        <f>F41/E41*100-100</f>
        <v>11.589227582124877</v>
      </c>
      <c r="H41" s="21">
        <f>(F41/B41-1)*100</f>
        <v>40.390200312755972</v>
      </c>
    </row>
    <row r="42" spans="1:8" x14ac:dyDescent="0.3">
      <c r="A42" s="17" t="s">
        <v>29</v>
      </c>
      <c r="B42" s="18" t="s">
        <v>12</v>
      </c>
      <c r="C42" s="36" t="s">
        <v>13</v>
      </c>
      <c r="D42" s="57" t="s">
        <v>12</v>
      </c>
      <c r="E42" s="57" t="s">
        <v>12</v>
      </c>
      <c r="F42" s="58" t="s">
        <v>12</v>
      </c>
      <c r="G42" s="30" t="s">
        <v>13</v>
      </c>
      <c r="H42" s="30" t="s">
        <v>13</v>
      </c>
    </row>
    <row r="43" spans="1:8" x14ac:dyDescent="0.3">
      <c r="A43" s="24" t="s">
        <v>30</v>
      </c>
      <c r="B43" s="40">
        <v>390.46</v>
      </c>
      <c r="C43" s="66">
        <v>546.32000000000005</v>
      </c>
      <c r="D43" s="66">
        <v>605.17999999999995</v>
      </c>
      <c r="E43" s="66">
        <v>559.94000000000005</v>
      </c>
      <c r="F43" s="67">
        <v>537.33000000000004</v>
      </c>
      <c r="G43" s="28">
        <f>(F43/E43-1)*100</f>
        <v>-4.03793263563953</v>
      </c>
      <c r="H43" s="28">
        <f t="shared" ref="H43" si="7">(F43/B43-1)*100</f>
        <v>37.614608410592652</v>
      </c>
    </row>
    <row r="44" spans="1:8" x14ac:dyDescent="0.3">
      <c r="A44" s="68" t="s">
        <v>31</v>
      </c>
      <c r="B44" s="69">
        <v>405.61</v>
      </c>
      <c r="C44" s="70">
        <v>608.98</v>
      </c>
      <c r="D44" s="70">
        <v>625.58000000000004</v>
      </c>
      <c r="E44" s="70">
        <v>617.46</v>
      </c>
      <c r="F44" s="70">
        <v>591.24</v>
      </c>
      <c r="G44" s="71">
        <f>F44/E44*100-100</f>
        <v>-4.2464289184724606</v>
      </c>
      <c r="H44" s="48">
        <f>F44/B44*100-100</f>
        <v>45.765636941889994</v>
      </c>
    </row>
    <row r="45" spans="1:8" x14ac:dyDescent="0.3">
      <c r="A45" s="49" t="s">
        <v>33</v>
      </c>
      <c r="B45" s="49"/>
      <c r="C45" s="49"/>
      <c r="D45" s="49"/>
      <c r="E45" s="49"/>
      <c r="F45" s="49"/>
      <c r="G45" s="49"/>
      <c r="H45" s="49"/>
    </row>
    <row r="46" spans="1:8" x14ac:dyDescent="0.3">
      <c r="A46" s="52" t="s">
        <v>15</v>
      </c>
      <c r="B46" s="72" t="s">
        <v>12</v>
      </c>
      <c r="C46" s="14" t="s">
        <v>12</v>
      </c>
      <c r="D46" s="14" t="s">
        <v>12</v>
      </c>
      <c r="E46" s="14">
        <v>577.46</v>
      </c>
      <c r="F46" s="15">
        <v>580.14</v>
      </c>
      <c r="G46" s="30">
        <f>F46/E46*100-100</f>
        <v>0.46410140962143487</v>
      </c>
      <c r="H46" s="21" t="s">
        <v>13</v>
      </c>
    </row>
    <row r="47" spans="1:8" x14ac:dyDescent="0.3">
      <c r="A47" s="52" t="s">
        <v>34</v>
      </c>
      <c r="B47" s="18" t="s">
        <v>12</v>
      </c>
      <c r="C47" s="22" t="s">
        <v>12</v>
      </c>
      <c r="D47" s="22" t="s">
        <v>12</v>
      </c>
      <c r="E47" s="22" t="s">
        <v>12</v>
      </c>
      <c r="F47" s="23" t="s">
        <v>12</v>
      </c>
      <c r="G47" s="30" t="s">
        <v>13</v>
      </c>
      <c r="H47" s="51" t="s">
        <v>13</v>
      </c>
    </row>
    <row r="48" spans="1:8" x14ac:dyDescent="0.3">
      <c r="A48" s="73" t="s">
        <v>16</v>
      </c>
      <c r="B48" s="74" t="s">
        <v>12</v>
      </c>
      <c r="C48" s="75" t="s">
        <v>12</v>
      </c>
      <c r="D48" s="75" t="s">
        <v>12</v>
      </c>
      <c r="E48" s="75">
        <v>583.28</v>
      </c>
      <c r="F48" s="76">
        <v>579.77</v>
      </c>
      <c r="G48" s="28">
        <f>(F48/E48-1)*100</f>
        <v>-0.60176930462213507</v>
      </c>
      <c r="H48" s="77" t="s">
        <v>13</v>
      </c>
    </row>
    <row r="49" spans="1:8" x14ac:dyDescent="0.3">
      <c r="A49" s="52" t="s">
        <v>18</v>
      </c>
      <c r="B49" s="78" t="s">
        <v>12</v>
      </c>
      <c r="C49" s="79">
        <v>581.15</v>
      </c>
      <c r="D49" s="79">
        <v>608.05999999999995</v>
      </c>
      <c r="E49" s="79">
        <v>661.82</v>
      </c>
      <c r="F49" s="76" t="s">
        <v>12</v>
      </c>
      <c r="G49" s="30" t="s">
        <v>13</v>
      </c>
      <c r="H49" s="51" t="s">
        <v>13</v>
      </c>
    </row>
    <row r="50" spans="1:8" x14ac:dyDescent="0.3">
      <c r="A50" s="17" t="s">
        <v>19</v>
      </c>
      <c r="B50" s="80">
        <v>346.67</v>
      </c>
      <c r="C50" s="79">
        <v>586.54999999999995</v>
      </c>
      <c r="D50" s="79">
        <v>610.75</v>
      </c>
      <c r="E50" s="79">
        <v>591.19000000000005</v>
      </c>
      <c r="F50" s="81">
        <v>591.32000000000005</v>
      </c>
      <c r="G50" s="30">
        <f>(F50/E50-1)*100</f>
        <v>2.1989546507894531E-2</v>
      </c>
      <c r="H50" s="51">
        <f>F50/B50*100-100</f>
        <v>70.571436813107567</v>
      </c>
    </row>
    <row r="51" spans="1:8" x14ac:dyDescent="0.3">
      <c r="A51" s="17" t="s">
        <v>20</v>
      </c>
      <c r="B51" s="80">
        <v>360.48</v>
      </c>
      <c r="C51" s="79">
        <v>596.22</v>
      </c>
      <c r="D51" s="79">
        <v>637.15</v>
      </c>
      <c r="E51" s="79">
        <v>583.73</v>
      </c>
      <c r="F51" s="81">
        <v>608.15</v>
      </c>
      <c r="G51" s="30">
        <f t="shared" ref="G51" si="8">F51/E51*100-100</f>
        <v>4.1834409744230925</v>
      </c>
      <c r="H51" s="51">
        <f>F51/B51*100-100</f>
        <v>68.705614735907659</v>
      </c>
    </row>
    <row r="52" spans="1:8" x14ac:dyDescent="0.3">
      <c r="A52" s="17" t="s">
        <v>35</v>
      </c>
      <c r="B52" s="31" t="s">
        <v>12</v>
      </c>
      <c r="C52" s="75" t="s">
        <v>12</v>
      </c>
      <c r="D52" s="75" t="s">
        <v>12</v>
      </c>
      <c r="E52" s="75" t="s">
        <v>12</v>
      </c>
      <c r="F52" s="76" t="s">
        <v>12</v>
      </c>
      <c r="G52" s="51" t="s">
        <v>13</v>
      </c>
      <c r="H52" s="51" t="s">
        <v>13</v>
      </c>
    </row>
    <row r="53" spans="1:8" x14ac:dyDescent="0.3">
      <c r="A53" s="24" t="s">
        <v>21</v>
      </c>
      <c r="B53" s="74">
        <v>352.82</v>
      </c>
      <c r="C53" s="33">
        <v>591.29</v>
      </c>
      <c r="D53" s="82">
        <v>619.5</v>
      </c>
      <c r="E53" s="82">
        <v>593.17999999999995</v>
      </c>
      <c r="F53" s="83">
        <v>610.17999999999995</v>
      </c>
      <c r="G53" s="77">
        <f>F53/E53*100-100</f>
        <v>2.86590916753768</v>
      </c>
      <c r="H53" s="77">
        <f t="shared" ref="H53:H56" si="9">F53/B53*100-100</f>
        <v>72.943710673998055</v>
      </c>
    </row>
    <row r="54" spans="1:8" x14ac:dyDescent="0.3">
      <c r="A54" s="17" t="s">
        <v>22</v>
      </c>
      <c r="B54" s="31">
        <v>344.94</v>
      </c>
      <c r="C54" s="84" t="s">
        <v>12</v>
      </c>
      <c r="D54" s="84" t="s">
        <v>12</v>
      </c>
      <c r="E54" s="84" t="s">
        <v>12</v>
      </c>
      <c r="F54" s="85">
        <v>499.59</v>
      </c>
      <c r="G54" s="86" t="s">
        <v>13</v>
      </c>
      <c r="H54" s="86">
        <f t="shared" si="9"/>
        <v>44.833884153765865</v>
      </c>
    </row>
    <row r="55" spans="1:8" x14ac:dyDescent="0.3">
      <c r="A55" s="17" t="s">
        <v>23</v>
      </c>
      <c r="B55" s="80">
        <v>355.61</v>
      </c>
      <c r="C55" s="22">
        <v>582.29999999999995</v>
      </c>
      <c r="D55" s="19">
        <v>582.39</v>
      </c>
      <c r="E55" s="19">
        <v>596.63</v>
      </c>
      <c r="F55" s="20">
        <v>540.83000000000004</v>
      </c>
      <c r="G55" s="86">
        <f>F55/E55*100-100</f>
        <v>-9.352530043745702</v>
      </c>
      <c r="H55" s="86">
        <f t="shared" si="9"/>
        <v>52.085149461488726</v>
      </c>
    </row>
    <row r="56" spans="1:8" x14ac:dyDescent="0.3">
      <c r="A56" s="17" t="s">
        <v>24</v>
      </c>
      <c r="B56" s="80">
        <v>373.65</v>
      </c>
      <c r="C56" s="36">
        <v>611.08000000000004</v>
      </c>
      <c r="D56" s="36">
        <v>625.45000000000005</v>
      </c>
      <c r="E56" s="36">
        <v>615.75</v>
      </c>
      <c r="F56" s="37">
        <v>608.72</v>
      </c>
      <c r="G56" s="86">
        <f>F56/E56*100-100</f>
        <v>-1.1416971173365766</v>
      </c>
      <c r="H56" s="86">
        <f t="shared" si="9"/>
        <v>62.911815870467024</v>
      </c>
    </row>
    <row r="57" spans="1:8" x14ac:dyDescent="0.3">
      <c r="A57" s="17" t="s">
        <v>25</v>
      </c>
      <c r="B57" s="80">
        <v>377.67</v>
      </c>
      <c r="C57" s="19">
        <v>622.03</v>
      </c>
      <c r="D57" s="19">
        <v>642.37</v>
      </c>
      <c r="E57" s="22">
        <v>602</v>
      </c>
      <c r="F57" s="23">
        <v>613.22</v>
      </c>
      <c r="G57" s="86">
        <f>F57/E57*100-100</f>
        <v>1.8637873754152849</v>
      </c>
      <c r="H57" s="86">
        <f>F57/B57*100-100</f>
        <v>62.369264172425659</v>
      </c>
    </row>
    <row r="58" spans="1:8" x14ac:dyDescent="0.3">
      <c r="A58" s="17" t="s">
        <v>36</v>
      </c>
      <c r="B58" s="18" t="s">
        <v>12</v>
      </c>
      <c r="C58" s="84" t="s">
        <v>12</v>
      </c>
      <c r="D58" s="84" t="s">
        <v>12</v>
      </c>
      <c r="E58" s="84" t="s">
        <v>13</v>
      </c>
      <c r="F58" s="85" t="s">
        <v>13</v>
      </c>
      <c r="G58" s="86" t="s">
        <v>13</v>
      </c>
      <c r="H58" s="86" t="s">
        <v>13</v>
      </c>
    </row>
    <row r="59" spans="1:8" x14ac:dyDescent="0.3">
      <c r="A59" s="24" t="s">
        <v>26</v>
      </c>
      <c r="B59" s="32">
        <v>371.25</v>
      </c>
      <c r="C59" s="82">
        <v>607.20000000000005</v>
      </c>
      <c r="D59" s="82">
        <v>622.79999999999995</v>
      </c>
      <c r="E59" s="82">
        <v>607.96</v>
      </c>
      <c r="F59" s="83">
        <v>601.55999999999995</v>
      </c>
      <c r="G59" s="87">
        <f>F59/E59*100-100</f>
        <v>-1.0527008355813052</v>
      </c>
      <c r="H59" s="77">
        <f t="shared" ref="H59:H64" si="10">F59/B59*100-100</f>
        <v>62.036363636363632</v>
      </c>
    </row>
    <row r="60" spans="1:8" x14ac:dyDescent="0.3">
      <c r="A60" s="17" t="s">
        <v>27</v>
      </c>
      <c r="B60" s="31">
        <v>267.44</v>
      </c>
      <c r="C60" s="79">
        <v>462.94</v>
      </c>
      <c r="D60" s="79">
        <v>435.84</v>
      </c>
      <c r="E60" s="79">
        <v>464.92</v>
      </c>
      <c r="F60" s="81">
        <v>460.71</v>
      </c>
      <c r="G60" s="86">
        <f>F60/E60*100-100</f>
        <v>-0.90553213456078652</v>
      </c>
      <c r="H60" s="86">
        <f t="shared" si="10"/>
        <v>72.266676637750521</v>
      </c>
    </row>
    <row r="61" spans="1:8" x14ac:dyDescent="0.3">
      <c r="A61" s="17" t="s">
        <v>28</v>
      </c>
      <c r="B61" s="31">
        <v>314.07</v>
      </c>
      <c r="C61" s="36">
        <v>529.71</v>
      </c>
      <c r="D61" s="36">
        <v>508.22</v>
      </c>
      <c r="E61" s="36">
        <v>501.92</v>
      </c>
      <c r="F61" s="37">
        <v>501.43</v>
      </c>
      <c r="G61" s="51">
        <f t="shared" ref="G61:G64" si="11">F61/E61*100-100</f>
        <v>-9.7625119540964533E-2</v>
      </c>
      <c r="H61" s="86">
        <f t="shared" si="10"/>
        <v>59.655490814149715</v>
      </c>
    </row>
    <row r="62" spans="1:8" x14ac:dyDescent="0.3">
      <c r="A62" s="17" t="s">
        <v>29</v>
      </c>
      <c r="B62" s="31">
        <v>302.95999999999998</v>
      </c>
      <c r="C62" s="79">
        <v>544.45000000000005</v>
      </c>
      <c r="D62" s="79">
        <v>558.51</v>
      </c>
      <c r="E62" s="79">
        <v>507.56</v>
      </c>
      <c r="F62" s="85">
        <v>510</v>
      </c>
      <c r="G62" s="51">
        <f t="shared" si="11"/>
        <v>0.48073134210733315</v>
      </c>
      <c r="H62" s="86">
        <f t="shared" si="10"/>
        <v>68.339054660681285</v>
      </c>
    </row>
    <row r="63" spans="1:8" x14ac:dyDescent="0.3">
      <c r="A63" s="24" t="s">
        <v>30</v>
      </c>
      <c r="B63" s="40">
        <v>296.5</v>
      </c>
      <c r="C63" s="41">
        <v>515.23</v>
      </c>
      <c r="D63" s="41">
        <v>503.21</v>
      </c>
      <c r="E63" s="41">
        <v>495.86</v>
      </c>
      <c r="F63" s="42">
        <v>493.34</v>
      </c>
      <c r="G63" s="87">
        <f t="shared" si="11"/>
        <v>-0.50820796192473949</v>
      </c>
      <c r="H63" s="77">
        <f t="shared" si="10"/>
        <v>66.387858347386157</v>
      </c>
    </row>
    <row r="64" spans="1:8" x14ac:dyDescent="0.3">
      <c r="A64" s="43" t="s">
        <v>31</v>
      </c>
      <c r="B64" s="69">
        <v>335.22</v>
      </c>
      <c r="C64" s="88">
        <v>566.20000000000005</v>
      </c>
      <c r="D64" s="89">
        <v>571.39</v>
      </c>
      <c r="E64" s="88">
        <v>562.29999999999995</v>
      </c>
      <c r="F64" s="89">
        <v>561.57000000000005</v>
      </c>
      <c r="G64" s="90">
        <f t="shared" si="11"/>
        <v>-0.12982393739994791</v>
      </c>
      <c r="H64" s="48">
        <f t="shared" si="10"/>
        <v>67.522820834079113</v>
      </c>
    </row>
    <row r="65" spans="1:8" x14ac:dyDescent="0.3">
      <c r="A65" s="49" t="s">
        <v>37</v>
      </c>
      <c r="B65" s="49"/>
      <c r="C65" s="49"/>
      <c r="D65" s="49"/>
      <c r="E65" s="49"/>
      <c r="F65" s="49"/>
      <c r="G65" s="49"/>
      <c r="H65" s="49"/>
    </row>
    <row r="66" spans="1:8" x14ac:dyDescent="0.3">
      <c r="A66" s="52" t="s">
        <v>14</v>
      </c>
      <c r="B66" s="91" t="s">
        <v>12</v>
      </c>
      <c r="C66" s="92" t="s">
        <v>12</v>
      </c>
      <c r="D66" s="92" t="s">
        <v>12</v>
      </c>
      <c r="E66" s="92">
        <v>637.35</v>
      </c>
      <c r="F66" s="93" t="s">
        <v>13</v>
      </c>
      <c r="G66" s="51" t="s">
        <v>13</v>
      </c>
      <c r="H66" s="86" t="s">
        <v>13</v>
      </c>
    </row>
    <row r="67" spans="1:8" x14ac:dyDescent="0.3">
      <c r="A67" s="52" t="s">
        <v>15</v>
      </c>
      <c r="B67" s="31">
        <v>429</v>
      </c>
      <c r="C67" s="94">
        <v>676.05</v>
      </c>
      <c r="D67" s="94">
        <v>632.79</v>
      </c>
      <c r="E67" s="94">
        <v>649.04999999999995</v>
      </c>
      <c r="F67" s="95">
        <v>611.32000000000005</v>
      </c>
      <c r="G67" s="51">
        <f>(F67/E67-1)*100</f>
        <v>-5.8131114706108766</v>
      </c>
      <c r="H67" s="86">
        <f t="shared" ref="H67" si="12">F67/B67*100-100</f>
        <v>42.498834498834526</v>
      </c>
    </row>
    <row r="68" spans="1:8" x14ac:dyDescent="0.3">
      <c r="A68" s="52" t="s">
        <v>34</v>
      </c>
      <c r="B68" s="31" t="s">
        <v>12</v>
      </c>
      <c r="C68" s="94">
        <v>664.52</v>
      </c>
      <c r="D68" s="94" t="s">
        <v>12</v>
      </c>
      <c r="E68" s="94" t="s">
        <v>12</v>
      </c>
      <c r="F68" s="95" t="s">
        <v>12</v>
      </c>
      <c r="G68" s="51" t="s">
        <v>13</v>
      </c>
      <c r="H68" s="86" t="s">
        <v>13</v>
      </c>
    </row>
    <row r="69" spans="1:8" x14ac:dyDescent="0.3">
      <c r="A69" s="96" t="s">
        <v>16</v>
      </c>
      <c r="B69" s="97">
        <v>429.06</v>
      </c>
      <c r="C69" s="98">
        <v>665.46</v>
      </c>
      <c r="D69" s="98">
        <v>617.58000000000004</v>
      </c>
      <c r="E69" s="98">
        <v>643.05999999999995</v>
      </c>
      <c r="F69" s="99">
        <v>615.99</v>
      </c>
      <c r="G69" s="77">
        <f>F69/E69*100-100</f>
        <v>-4.2095605386744523</v>
      </c>
      <c r="H69" s="77">
        <f t="shared" ref="H69" si="13">F69/B69*100-100</f>
        <v>43.567333240106279</v>
      </c>
    </row>
    <row r="70" spans="1:8" x14ac:dyDescent="0.3">
      <c r="A70" s="17" t="s">
        <v>18</v>
      </c>
      <c r="B70" s="31" t="s">
        <v>12</v>
      </c>
      <c r="C70" s="94">
        <v>606.01</v>
      </c>
      <c r="D70" s="94" t="s">
        <v>12</v>
      </c>
      <c r="E70" s="94" t="s">
        <v>12</v>
      </c>
      <c r="F70" s="95">
        <v>520.01</v>
      </c>
      <c r="G70" s="86" t="s">
        <v>13</v>
      </c>
      <c r="H70" s="86" t="s">
        <v>13</v>
      </c>
    </row>
    <row r="71" spans="1:8" x14ac:dyDescent="0.3">
      <c r="A71" s="17" t="s">
        <v>19</v>
      </c>
      <c r="B71" s="63">
        <v>393.82</v>
      </c>
      <c r="C71" s="57">
        <v>597.92999999999995</v>
      </c>
      <c r="D71" s="57">
        <v>642.37</v>
      </c>
      <c r="E71" s="57">
        <v>612.91999999999996</v>
      </c>
      <c r="F71" s="58">
        <v>583.75</v>
      </c>
      <c r="G71" s="51">
        <f t="shared" ref="G71:G79" si="14">F71/E71*100-100</f>
        <v>-4.7591855380800041</v>
      </c>
      <c r="H71" s="86">
        <f>F71/B71*100-100</f>
        <v>48.227616677669999</v>
      </c>
    </row>
    <row r="72" spans="1:8" x14ac:dyDescent="0.3">
      <c r="A72" s="17" t="s">
        <v>20</v>
      </c>
      <c r="B72" s="31">
        <v>399.69</v>
      </c>
      <c r="C72" s="94">
        <v>615.29</v>
      </c>
      <c r="D72" s="94">
        <v>585.74</v>
      </c>
      <c r="E72" s="94">
        <v>604.59</v>
      </c>
      <c r="F72" s="95">
        <v>579.41</v>
      </c>
      <c r="G72" s="51">
        <f t="shared" si="14"/>
        <v>-4.1648059015200545</v>
      </c>
      <c r="H72" s="86">
        <f>F72/B72*100-100</f>
        <v>44.964847757011682</v>
      </c>
    </row>
    <row r="73" spans="1:8" x14ac:dyDescent="0.3">
      <c r="A73" s="17" t="s">
        <v>35</v>
      </c>
      <c r="B73" s="31" t="s">
        <v>12</v>
      </c>
      <c r="C73" s="94" t="s">
        <v>12</v>
      </c>
      <c r="D73" s="94" t="s">
        <v>12</v>
      </c>
      <c r="E73" s="94" t="s">
        <v>12</v>
      </c>
      <c r="F73" s="95" t="s">
        <v>13</v>
      </c>
      <c r="G73" s="51" t="s">
        <v>13</v>
      </c>
      <c r="H73" s="86" t="s">
        <v>13</v>
      </c>
    </row>
    <row r="74" spans="1:8" x14ac:dyDescent="0.3">
      <c r="A74" s="24" t="s">
        <v>21</v>
      </c>
      <c r="B74" s="100">
        <v>396.62</v>
      </c>
      <c r="C74" s="101">
        <v>604.01</v>
      </c>
      <c r="D74" s="101">
        <v>627.65</v>
      </c>
      <c r="E74" s="101">
        <v>606.61</v>
      </c>
      <c r="F74" s="102">
        <v>579.47</v>
      </c>
      <c r="G74" s="77">
        <f t="shared" ref="G74" si="15">F74/E74*100-100</f>
        <v>-4.4740442788612143</v>
      </c>
      <c r="H74" s="77">
        <f t="shared" ref="H74:H82" si="16">F74/B74*100-100</f>
        <v>46.102062427512493</v>
      </c>
    </row>
    <row r="75" spans="1:8" x14ac:dyDescent="0.3">
      <c r="A75" s="103" t="s">
        <v>22</v>
      </c>
      <c r="B75" s="31" t="s">
        <v>12</v>
      </c>
      <c r="C75" s="94" t="s">
        <v>12</v>
      </c>
      <c r="D75" s="94" t="s">
        <v>12</v>
      </c>
      <c r="E75" s="94" t="s">
        <v>12</v>
      </c>
      <c r="F75" s="95" t="s">
        <v>12</v>
      </c>
      <c r="G75" s="51" t="s">
        <v>13</v>
      </c>
      <c r="H75" s="86" t="s">
        <v>13</v>
      </c>
    </row>
    <row r="76" spans="1:8" x14ac:dyDescent="0.3">
      <c r="A76" s="17" t="s">
        <v>23</v>
      </c>
      <c r="B76" s="31">
        <v>361.94</v>
      </c>
      <c r="C76" s="57">
        <v>548.55999999999995</v>
      </c>
      <c r="D76" s="57">
        <v>524.24</v>
      </c>
      <c r="E76" s="57">
        <v>546.9</v>
      </c>
      <c r="F76" s="58">
        <v>498.11</v>
      </c>
      <c r="G76" s="51">
        <f t="shared" si="14"/>
        <v>-8.9211921740720328</v>
      </c>
      <c r="H76" s="86">
        <f t="shared" si="16"/>
        <v>37.622257832789956</v>
      </c>
    </row>
    <row r="77" spans="1:8" x14ac:dyDescent="0.3">
      <c r="A77" s="17" t="s">
        <v>24</v>
      </c>
      <c r="B77" s="104">
        <v>393.47</v>
      </c>
      <c r="C77" s="57">
        <v>587.20000000000005</v>
      </c>
      <c r="D77" s="57">
        <v>594.28</v>
      </c>
      <c r="E77" s="57">
        <v>586.99</v>
      </c>
      <c r="F77" s="58">
        <v>580.92999999999995</v>
      </c>
      <c r="G77" s="51">
        <f t="shared" si="14"/>
        <v>-1.0323855602310203</v>
      </c>
      <c r="H77" s="86">
        <f t="shared" si="16"/>
        <v>47.642768190713383</v>
      </c>
    </row>
    <row r="78" spans="1:8" x14ac:dyDescent="0.3">
      <c r="A78" s="17" t="s">
        <v>25</v>
      </c>
      <c r="B78" s="63">
        <v>395.02</v>
      </c>
      <c r="C78" s="57">
        <v>591.57000000000005</v>
      </c>
      <c r="D78" s="57">
        <v>610.9</v>
      </c>
      <c r="E78" s="57">
        <v>562.47</v>
      </c>
      <c r="F78" s="58">
        <v>576.66</v>
      </c>
      <c r="G78" s="51">
        <f t="shared" si="14"/>
        <v>2.522801216064849</v>
      </c>
      <c r="H78" s="86">
        <f t="shared" si="16"/>
        <v>45.982481899650651</v>
      </c>
    </row>
    <row r="79" spans="1:8" x14ac:dyDescent="0.3">
      <c r="A79" s="24" t="s">
        <v>26</v>
      </c>
      <c r="B79" s="105">
        <v>386.68</v>
      </c>
      <c r="C79" s="82">
        <v>580.99</v>
      </c>
      <c r="D79" s="82">
        <v>587.65</v>
      </c>
      <c r="E79" s="82">
        <v>571.54</v>
      </c>
      <c r="F79" s="83">
        <v>566.82000000000005</v>
      </c>
      <c r="G79" s="77">
        <f t="shared" si="14"/>
        <v>-0.82583896140251056</v>
      </c>
      <c r="H79" s="77">
        <f t="shared" si="16"/>
        <v>46.586324609496245</v>
      </c>
    </row>
    <row r="80" spans="1:8" x14ac:dyDescent="0.3">
      <c r="A80" s="17" t="s">
        <v>27</v>
      </c>
      <c r="B80" s="31">
        <v>244.74</v>
      </c>
      <c r="C80" s="94">
        <v>504.1</v>
      </c>
      <c r="D80" s="94" t="s">
        <v>12</v>
      </c>
      <c r="E80" s="94">
        <v>449.71</v>
      </c>
      <c r="F80" s="95" t="s">
        <v>12</v>
      </c>
      <c r="G80" s="86" t="s">
        <v>13</v>
      </c>
      <c r="H80" s="86" t="s">
        <v>13</v>
      </c>
    </row>
    <row r="81" spans="1:8" x14ac:dyDescent="0.3">
      <c r="A81" s="17" t="s">
        <v>28</v>
      </c>
      <c r="B81" s="63">
        <v>324.42</v>
      </c>
      <c r="C81" s="94">
        <v>418.07</v>
      </c>
      <c r="D81" s="94">
        <v>452.21</v>
      </c>
      <c r="E81" s="94">
        <v>470.3</v>
      </c>
      <c r="F81" s="95">
        <v>498.68</v>
      </c>
      <c r="G81" s="51">
        <f>(F81/E81-1)*100</f>
        <v>6.0344460982351578</v>
      </c>
      <c r="H81" s="86">
        <f t="shared" si="16"/>
        <v>53.714320941988774</v>
      </c>
    </row>
    <row r="82" spans="1:8" x14ac:dyDescent="0.3">
      <c r="A82" s="17" t="s">
        <v>29</v>
      </c>
      <c r="B82" s="31">
        <v>342.93</v>
      </c>
      <c r="C82" s="94" t="s">
        <v>12</v>
      </c>
      <c r="D82" s="94">
        <v>541.37</v>
      </c>
      <c r="E82" s="94">
        <v>514.72</v>
      </c>
      <c r="F82" s="95">
        <v>469.32</v>
      </c>
      <c r="G82" s="51">
        <f>(F82/E82-1)*100</f>
        <v>-8.8203294995337309</v>
      </c>
      <c r="H82" s="86">
        <f t="shared" si="16"/>
        <v>36.855918117400051</v>
      </c>
    </row>
    <row r="83" spans="1:8" x14ac:dyDescent="0.3">
      <c r="A83" s="17" t="s">
        <v>38</v>
      </c>
      <c r="B83" s="31" t="s">
        <v>12</v>
      </c>
      <c r="C83" s="94" t="s">
        <v>12</v>
      </c>
      <c r="D83" s="94" t="s">
        <v>13</v>
      </c>
      <c r="E83" s="94" t="s">
        <v>12</v>
      </c>
      <c r="F83" s="95" t="s">
        <v>12</v>
      </c>
      <c r="G83" s="51" t="s">
        <v>13</v>
      </c>
      <c r="H83" s="86" t="s">
        <v>13</v>
      </c>
    </row>
    <row r="84" spans="1:8" x14ac:dyDescent="0.3">
      <c r="A84" s="24" t="s">
        <v>30</v>
      </c>
      <c r="B84" s="106">
        <v>318.07</v>
      </c>
      <c r="C84" s="107">
        <v>489.78</v>
      </c>
      <c r="D84" s="107">
        <v>500.2</v>
      </c>
      <c r="E84" s="107">
        <v>483.61</v>
      </c>
      <c r="F84" s="108">
        <v>481.23</v>
      </c>
      <c r="G84" s="35">
        <f>F84/E84*100-100</f>
        <v>-0.49213208990715884</v>
      </c>
      <c r="H84" s="77">
        <f t="shared" ref="H84:H85" si="17">F84/B84*100-100</f>
        <v>51.296884333637252</v>
      </c>
    </row>
    <row r="85" spans="1:8" x14ac:dyDescent="0.3">
      <c r="A85" s="109" t="s">
        <v>31</v>
      </c>
      <c r="B85" s="110">
        <v>383.56</v>
      </c>
      <c r="C85" s="111">
        <v>588.42999999999995</v>
      </c>
      <c r="D85" s="111">
        <v>594.19000000000005</v>
      </c>
      <c r="E85" s="111">
        <v>582.55999999999995</v>
      </c>
      <c r="F85" s="111">
        <v>555.74</v>
      </c>
      <c r="G85" s="112">
        <f>F85/E85*100-100</f>
        <v>-4.6038176325185276</v>
      </c>
      <c r="H85" s="113">
        <f t="shared" si="17"/>
        <v>44.889978099906131</v>
      </c>
    </row>
    <row r="86" spans="1:8" x14ac:dyDescent="0.3">
      <c r="A86" s="114" t="s">
        <v>39</v>
      </c>
      <c r="B86" s="115">
        <v>366.23</v>
      </c>
      <c r="C86" s="115">
        <v>587.61</v>
      </c>
      <c r="D86" s="115">
        <v>594.74</v>
      </c>
      <c r="E86" s="115">
        <v>584.86</v>
      </c>
      <c r="F86" s="115">
        <v>572.97</v>
      </c>
      <c r="G86" s="116">
        <f>F86/E86*100-100</f>
        <v>-2.0329651540539544</v>
      </c>
      <c r="H86" s="117">
        <f>(F86/B86-1)*100</f>
        <v>56.450864211014931</v>
      </c>
    </row>
    <row r="87" spans="1:8" x14ac:dyDescent="0.3">
      <c r="A87" s="118"/>
      <c r="C87" s="118"/>
      <c r="D87" s="118"/>
      <c r="E87" s="118"/>
      <c r="F87" s="118"/>
      <c r="G87" s="118"/>
      <c r="H87" s="118"/>
    </row>
    <row r="88" spans="1:8" x14ac:dyDescent="0.3">
      <c r="A88" s="119" t="s">
        <v>40</v>
      </c>
      <c r="B88" s="119"/>
      <c r="C88" s="119"/>
      <c r="D88" s="119"/>
      <c r="E88" s="119"/>
      <c r="F88" s="119"/>
      <c r="G88" s="119"/>
      <c r="H88" s="120"/>
    </row>
    <row r="89" spans="1:8" x14ac:dyDescent="0.3">
      <c r="A89" s="121" t="s">
        <v>41</v>
      </c>
      <c r="B89" s="119"/>
      <c r="C89" s="119"/>
      <c r="D89" s="119"/>
      <c r="E89" s="119"/>
      <c r="F89" s="119"/>
      <c r="G89" s="119"/>
      <c r="H89" s="120"/>
    </row>
    <row r="90" spans="1:8" x14ac:dyDescent="0.3">
      <c r="A90" s="119" t="s">
        <v>42</v>
      </c>
      <c r="B90" s="119"/>
      <c r="C90" s="119"/>
      <c r="D90" s="119"/>
      <c r="E90" s="119"/>
      <c r="F90" s="119"/>
      <c r="G90" s="119"/>
      <c r="H90" s="120"/>
    </row>
    <row r="91" spans="1:8" x14ac:dyDescent="0.3">
      <c r="A91" s="119" t="s">
        <v>43</v>
      </c>
      <c r="B91" s="119"/>
      <c r="C91" s="119"/>
      <c r="D91" s="119"/>
      <c r="E91" s="119"/>
      <c r="F91" s="119"/>
      <c r="G91" s="119"/>
      <c r="H91" s="122"/>
    </row>
    <row r="92" spans="1:8" x14ac:dyDescent="0.3">
      <c r="A92" s="123"/>
      <c r="B92" s="82"/>
      <c r="C92" s="82"/>
      <c r="D92" s="82"/>
      <c r="E92" s="82"/>
    </row>
    <row r="93" spans="1:8" x14ac:dyDescent="0.3">
      <c r="A93" s="123"/>
      <c r="B93" s="82"/>
      <c r="C93" s="82"/>
      <c r="D93" s="82"/>
      <c r="E93" s="82"/>
    </row>
    <row r="94" spans="1:8" x14ac:dyDescent="0.3">
      <c r="A94" s="119"/>
      <c r="B94" s="124"/>
      <c r="C94" s="124"/>
      <c r="D94" s="124"/>
      <c r="E94" s="124"/>
      <c r="F94" s="125" t="s">
        <v>44</v>
      </c>
    </row>
    <row r="95" spans="1:8" x14ac:dyDescent="0.3">
      <c r="F95" s="125" t="s">
        <v>45</v>
      </c>
    </row>
  </sheetData>
  <mergeCells count="8">
    <mergeCell ref="A45:H45"/>
    <mergeCell ref="A65:H65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2025-08-06T09:41:32Z</dcterms:created>
  <dcterms:modified xsi:type="dcterms:W3CDTF">2025-08-06T09:41:49Z</dcterms:modified>
</cp:coreProperties>
</file>