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EF231FEE-C525-4E82-AAA6-1F983531FD6E}" xr6:coauthVersionLast="47" xr6:coauthVersionMax="47" xr10:uidLastSave="{00000000-0000-0000-0000-000000000000}"/>
  <bookViews>
    <workbookView xWindow="-120" yWindow="-120" windowWidth="29040" windowHeight="17640" xr2:uid="{D7BB62CF-50D2-45EF-83D7-BB9D81B480E3}"/>
  </bookViews>
  <sheets>
    <sheet name="27_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L28" i="1"/>
  <c r="M25" i="1"/>
  <c r="L25" i="1"/>
  <c r="K25" i="1"/>
  <c r="N24" i="1"/>
  <c r="L24" i="1"/>
  <c r="N23" i="1"/>
  <c r="M23" i="1"/>
  <c r="L23" i="1"/>
  <c r="K23" i="1"/>
  <c r="M22" i="1"/>
  <c r="K22" i="1"/>
  <c r="M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N16" i="1"/>
  <c r="N14" i="1"/>
  <c r="N13" i="1"/>
  <c r="M13" i="1"/>
  <c r="L13" i="1"/>
  <c r="K13" i="1"/>
  <c r="N12" i="1"/>
  <c r="N11" i="1"/>
  <c r="M11" i="1"/>
  <c r="L11" i="1"/>
  <c r="K11" i="1"/>
  <c r="M10" i="1"/>
  <c r="L10" i="1"/>
  <c r="K10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<sst xmlns="http://schemas.openxmlformats.org/spreadsheetml/2006/main" count="85" uniqueCount="36">
  <si>
    <t xml:space="preserve">Grūdų  ir aliejinių augalų sėklų  supirkimo kiekių suvestinė ataskaita (2025 m. 27 – 29  sav.) pagal GS-1*, t </t>
  </si>
  <si>
    <t xml:space="preserve">                      Data
Grūdai</t>
  </si>
  <si>
    <t>Pokytis, %</t>
  </si>
  <si>
    <t>29 sav.  (07 15– 21)</t>
  </si>
  <si>
    <t>27  sav.  (06 30 – 07 06)</t>
  </si>
  <si>
    <t>28  sav.  (07 07 – 13)</t>
  </si>
  <si>
    <t>29  sav.  (07 14 – 20)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</si>
  <si>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</si>
  <si>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</si>
  <si>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</si>
  <si>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</si>
  <si>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</si>
  <si>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</si>
  <si>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</si>
  <si>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</si>
  <si>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</si>
  <si>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</si>
  <si>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</si>
  <si>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</si>
  <si>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</si>
  <si>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</si>
  <si>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</si>
  <si>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</si>
  <si>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</si>
  <si>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</si>
  <si>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</si>
  <si>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</si>
  <si>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</si>
  <si>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</si>
  <si>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</si>
  <si>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</si>
  <si>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29 savaitę su 28 savaite</t>
  </si>
  <si>
    <t>*** lyginant 2025 m. 29 savaitę su 2024 m. 29 savaite</t>
  </si>
  <si>
    <t>Pastaba: grūdų bei aliejinių augalų sėklų 27 ir 28 savaičių supirkimo kiekiai patikslinti  2025-07-24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</si>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</sst>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20B5267-4BC8-4603-9AC1-AD89483A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EBDBE90-9F57-4020-BADF-FD6F42293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4424133-809D-4191-8D29-7E7D15B2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4695DC8-5F25-4370-9F31-4B30792B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A199122F-2650-4472-B0FB-8834E407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90EBF6F-F9C0-4DD6-92B9-E375FEF3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512C92C-1126-4523-92DC-9D9CD6C7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5DE375B-CCEC-4837-B251-6963B087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D0AE6A8-922E-419B-8043-958C44A1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402B3BD-D114-418F-899C-3E85B39E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8C3135E-255E-439F-9ABB-878BEE65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B2CC99D-B714-49DB-839D-774C31ED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D529DD4-9BF1-4EA5-BD3D-D9D728A9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EE1A399-ED33-42D8-9062-279B5C4F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6F9B602-AE62-419C-8888-D5CEEB0F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5E6E245-FDBA-4817-B9F3-04EBFA94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7CCCE98-B7A4-4046-981B-54BA9A7D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5BB9550-C6D3-4E77-9ACB-E0A7AC02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06B5D21-6DA5-4D9C-A44B-B39CB542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0E5E7F9F-839B-42F2-B552-FEB8D310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C00DE113-C542-4706-B903-985C2AB4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388BC5FC-09E1-4161-8129-2F8C727F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E02C32CC-94E6-48D4-B2C9-D79E8483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729AE931-06CF-4A2A-B050-EE80B9E2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329890BA-F365-41D9-AFE4-821A1D5F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00D7ECAA-2FCE-4757-A0DC-77DB4DBA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1499583D-1D44-4733-8DB7-5DC833B3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15FB20D1-CEFA-4DBB-9BB3-48331C35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40879690-6BFA-4BF9-B686-3DC52B7A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9645C01-5B16-4FD9-9D64-DC504984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9DD884B1-081E-42FE-B3DC-198EBFBD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49CEE72-ECFF-4069-B4FA-2903B19A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621E2DB1-A8E0-47C6-9BB7-D01E29A8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C90C5DA3-6A29-4EBE-AC69-66E2A796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69E64222-6244-4EF8-9A28-F502C658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33202104-39FE-4A6F-B31A-4CDA405A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A2534565-FA58-4946-90B4-83AFFEE1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5178E35-EA68-455F-AAA1-F55BC1D4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3D190AF5-BBDF-4C1C-B6DA-EC6D8AB7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C26645C-5D9F-47FF-A220-61265A99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EB517779-B5D8-48F2-86E1-E85679D9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41807617-DAB6-4050-9ABB-5A011F21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25FEA11-1CBA-4A53-BA8D-81670B2E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3B5DE67B-1988-4099-BD41-35129D71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3E6357E-1B6D-4423-AD5A-E84B464E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EEF8FBF6-9863-4FC9-8CF3-3D3542C7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CA55B6A-6297-45BB-8D80-01602C8C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086A73A-FB62-4C46-AB93-EE478F7B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D6D2C582-4FC8-4C1F-BC30-19CC809E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5E16C6A-232B-471E-89DB-6C1B7DFE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5A81FDE-EBD7-47CB-92DA-85580877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5EF98110-33EA-4F89-9F9F-634E7688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89C8A7E-6B4D-4451-A966-0E3255E6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27B4FA6E-7F4F-4E69-9912-B66BD2AE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03E6E195-0A83-4027-9E92-50C24834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5BEF9659-C754-435E-B56A-6E7EB66BF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BCD84288-F086-4177-8113-C863E43C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FD3704D5-B3A1-4DBD-8662-4B505B41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152E134A-07DD-4FE3-891B-705D5A6D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4A48C7A2-AE84-470C-90BD-E0C73F19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297D6E79-B528-48E4-9739-0B438F5D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3F24915-CC3A-4595-A17C-29D53343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76A87CB-0B97-41AE-B939-D76AF5CE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9960C53-C1F9-4F05-9F0E-BB067F59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A212B25-9E6D-420E-9D07-60999621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D456C771-C39F-4F6F-A772-485D2089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0A844966-CBA6-492C-BE2F-71C52494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60CC6C88-6D93-4199-BA2A-EA5958373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146B923C-4FF0-4770-9FF6-3DA2AB9E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E3ECE544-F31B-418A-AB03-FD5B637E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2F43F068-380B-49B7-9BC7-0BD6763B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8FAB4986-64AB-42C8-BEA0-C99C6CE5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4C579153-0CE5-4156-94CE-C1AC135A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287C8CE4-902A-4446-800B-75EC0653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CBE39D9D-C012-49EB-89AC-8E2EA86F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BA16926B-DA95-4A89-8ED2-769266E8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E1F1E969-68E1-4C81-9136-3EF8A553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3BEDB718-2B9D-4501-A7CC-D804C70D2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27FF4B04-ACCE-4775-BFF1-5B632559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09C4B4A5-BEEA-4A1C-8BB5-870D8394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FC7F393-5CBB-4775-BA4A-8A7DA547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F0621296-3F42-4FE7-AB5F-63688058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E3243754-524E-4B4D-B242-1CED127E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06909A11-7423-4109-B158-75491B9E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DABFB885-FF4A-4336-A79C-C5FBACA7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50AD6D9B-7488-4B0B-84AE-FCF78335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4F96F5E2-F16F-455D-B6C6-D5524E8F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71BECCA0-0776-4EA8-A62D-46C68DA52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2E34DED1-F510-40E9-8BCA-0DF4B0E3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788192F9-5A8F-4FF2-A5B8-F180D99A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7EFC1BCC-9F58-4892-8F50-1C3E9137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119620A-2BC0-48D9-895E-B7199ABC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CAB8633-3B3D-4927-B91D-58250BE4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D8113DE-3505-428E-9A4F-5EE6D862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A255D26-0357-4864-A2C5-CBE50947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2ADD0F72-ABF2-432E-BC35-161C1356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C55F8F37-EC1A-4316-B1F4-2BA6E6208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0700CC19-76F2-42A0-8A89-1E7B03E5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1432D12B-8844-4585-BF49-EC6168D0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2D68C25E-FA4B-49A8-AD0E-27053B0C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7AFE55D0-BD08-49F5-8B62-3FD5376D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F35171E2-E51B-4748-B0D9-F4F4FCB5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BF1628A3-4745-4D7D-985E-0FC6E810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DBDD33D-CE3A-4770-BA2B-696A0B14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7525A947-EC5D-4A4A-9D4A-58142AC2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6B274070-E29F-4D5F-9354-A2D8133D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666650B-9CE5-4222-ABB3-64D64513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ED8C71A-5ABF-42C1-BFFE-31E0A0F4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C0A6770-7945-48C0-938A-430B5ADA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ABDC2871-F5DD-415E-B73D-C89661DF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A23A4F20-6D52-4D98-8E5D-7F626B1B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43184C74-DF50-4818-A33E-545917DC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F80D367A-F1C8-45B5-867B-654B158D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DF36AF0C-0463-4147-9079-EC74FA7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26934E65-55BE-4F8F-89C8-D2500AF8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8B03C3F3-90D5-4854-9855-8F22E1BE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29F64970-4EC3-4FC1-8878-6A4796BB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10FC25EB-CC9C-424F-B04B-48EEEC16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308EEF6C-1586-42B4-82A4-427BF7A7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C59E668B-5D10-42C7-9A2E-7DD45C3F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C2853588-5FC6-4D92-B04C-05140A3A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F1747217-2E28-4F03-A2F8-E2404186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49F33E9B-30D9-4174-9B69-4DF11395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D8A486BB-388F-4E95-8B7C-24CDAECA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04B5BB7A-69D1-45A6-B95A-3B5B958F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5607A0AB-C1FB-4D5B-9B29-822EF74A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87EC8288-0951-4A79-BAEC-C9D218F9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4E412AB3-8BEE-43DA-B460-F68DB887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5C952772-7587-44B6-B8A2-58A8BD5E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686C4E3C-7312-4319-864F-7D8D3339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D2750047-C8FE-4884-87CC-CC1CC793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5403D87B-E666-49C2-AB55-80B08BE1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7C64730B-8F7D-4402-A0F7-16C6A57C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23D04411-FF97-484B-A2A9-AACADB85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5350ACD2-169B-471F-9A54-81746CF4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B049F0D5-FB87-40C1-B185-4226629E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0D365506-B42E-4D21-8A01-BDAD2CA7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5704D344-C790-4AAE-83AF-7A71D645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BD53289E-DB91-41DB-962A-04B0E4FE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7D2190B6-F535-4CF9-98B7-7348D249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AEFC6B9D-D2C9-49A0-AB1A-51505569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07A9774-8618-4C1F-B926-BE4D718F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8C1FD6FF-3E30-4018-AF2C-52A460AB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5104BFAE-09AE-4B78-9373-50B5829A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597C928F-9815-4093-90AB-FD19F7F4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7C7DDB1B-B31A-46C4-8C5C-0649162A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7842DADA-1B0E-407A-BEA2-7F17CF2D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9B33F594-8A08-4EC9-90B7-86ECD691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787565B-0008-4A7E-8933-FA698CF1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66DAA7A7-7C74-43D6-9BFA-C59A3E9F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BA05E928-5F55-4024-A03E-A19C05CB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A0599D47-6E2C-4910-B969-1C97674CF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FCD2DF8B-F10F-4339-8DE9-142E3A08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0DF0DB2B-6576-45E8-BE5F-07CCF7D0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92720781-2EB3-4511-9D04-8B90D13A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10C7F691-25B2-497F-B789-97EF019EA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F5D0049B-FC38-46EF-B1DA-4D000E07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6D7101F6-CD24-4F9F-A57A-05D6AC30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94EA9B95-1B7C-4BE1-AD7B-80C6247F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E16A361E-288D-431B-9A13-1BF986E7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324001FD-BDFB-4873-A9C9-78C7DA92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BBF46C73-EA67-4AEA-A58F-92310B41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56241E9-6FE3-41C3-9033-A3B61AFC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8715EAEA-407D-400E-B5E5-B0E0DB41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A0247DF-D41D-46A9-A734-5EDCEA0E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492BC421-FF99-4F8A-A761-5D12B184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FF478BC9-D5A1-467C-9B46-02EC4B82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75818519-675E-43CE-8529-B69B4486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B2A9F42F-CE80-4262-8B55-B6380479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26351E2D-E938-4875-8255-A23EEFAC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C172ADA4-5331-4C34-AA52-7996C53C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70AB7FBB-B2CD-46FE-865A-9EB86DD2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FE8E965E-153B-4570-ACA6-C901B4B6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D453423C-112C-4DD3-940C-4B24DEBD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2E21A2D-D147-41A9-986D-105031A4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811EA197-3527-4924-88B5-D78FF9B3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514E9EB4-94FE-4716-8CDB-8837E7DC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4CF64275-EDFB-459D-A8DC-71EFFC28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242A3F6-EAA7-4427-8CE7-D2BB9CD0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B380BB41-2D2E-47A1-A675-2CB8E1A4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6EAE911-DCBC-4392-8F94-F20CDC57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D0B4B25-D662-4DB6-9111-35FB96B4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AC247FAE-735F-40D0-BC32-9D81FB7D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2D38F81-361F-414A-BECA-E8E9872A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79DEE49B-6349-4DCA-BF57-9845DA47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E4F6D9DB-D542-4EC5-B6F0-C850E9B3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9095E3CE-C02E-466B-9624-52F9882C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50F51614-36D7-4B6F-ACB0-B579DE83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7F8B72F7-339F-4CFE-A1CE-86FF2DB7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C87FDBAD-863C-4CD2-AF9D-72281410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CE498C2B-AE6D-40EF-A571-28002AB3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3AC1360-21E8-46B4-987E-36E706AE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07327259-6222-4469-9537-81425408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5C1D41C8-B729-4C10-9B78-B8BC247C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31CD32E2-268E-47E0-B0B4-538BC2ED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004FBCA-BA0A-44A5-8780-849D2E0A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568614D7-7B24-4F0C-B0A1-B55AC2AE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9114C0EF-720F-4654-A9EC-012A6B77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8C53BB8E-9627-4F3C-9D50-F864720A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03542BAD-E5C6-4FC8-983D-8A346418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F0BFF6F9-C8C5-4354-9C06-D513AE22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4D1C4164-D98E-41D7-BFEE-C59FE152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14399682-C2CC-45D9-B854-60BB2654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E0FB534F-4C2D-4154-971F-4B9FFC9B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4236057B-BB23-4213-8528-C56CC074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7BC944F-7A21-49DB-9121-C814C3DB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AF5CF23B-4A59-435A-ADBA-D3AFCA10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4827E1DB-1DB6-422A-9FB9-734F8C2B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E0CBF79C-99BC-471E-B291-CBBBF953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0475B17D-B635-44C4-B182-12DF8368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AB19292C-E03F-4016-A846-EB671A21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0ABB725-8464-43CE-9973-1870E901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E50E4BAE-43CE-4959-A5F6-6B426B9C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1E174E80-9E13-4990-B2B3-0C3E496F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FF282FAA-3CE2-4F5C-A77C-2012F1BC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D5A1ABB9-797D-46D1-A7CA-555C58CD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42112B8F-6E10-489B-AFFE-82CC42C5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BEEDDFBD-F5A7-4128-8B50-6566D308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7075D886-2274-4604-9B05-F8A2B981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8FD42019-5C83-4ADA-BDC9-1E5D74BF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576A80FA-5774-42A9-8C0B-C0DD3AF4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F1624A28-14C9-4DE6-88E4-B5C3B589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F866A6B1-7327-4F94-9427-CC1F8471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B91083E0-E3AA-4DD9-9DEF-D1E7C42E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5A21EBD4-5081-43E7-B4A4-386C16E9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BF6E8DDB-9382-43C8-BBAA-3C4A37A3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BC2CC1A5-2170-45A7-A0F1-178022F9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C3ECF620-B5A5-4989-8EE8-9A2C10B5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3DE24164-9E27-42D7-AF93-AA98D459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D75FD95D-D478-4FBF-A63E-4AE525B7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AAAA3099-3563-414A-8022-3ACEAD14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71572E48-3022-4CB2-93B6-831DB77F7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464E96C3-39DB-420C-85BF-D3775142A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6C3F8C4E-07ED-4540-9371-83EC6367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049B3139-69B7-495F-8385-4B01A803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FDDA215E-37E9-455B-BA2B-C18A6DED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ED6B5993-7144-485B-AE27-8FFDCFC6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B41798B3-9C7E-4DBA-B446-3F7837CC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0798377F-9BAE-48F0-B400-0723A67F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852643D4-B258-4D44-8206-DC273D23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DD406B4F-2E20-4639-8F46-50D94EC9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2EA55C94-77D8-4F86-8CE6-E95D7387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82E77CBB-B669-44EE-A1C9-51BB0D18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2567D7A2-C3BE-4200-8E4F-18F6DE46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8C3E439A-6960-47F6-920E-BF995D71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BE11554F-7FFA-4EEC-8893-2765444F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FE0893B3-AC52-4C4D-BA72-FE464285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C44E08A6-87BC-4894-8DD7-93120480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624C9132-A5B6-47FF-81CD-9E6A398A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D8A3C988-22BB-447D-9B27-BE2B1BB5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3EAE2A0C-ADEC-43A8-A3E2-356E6D7E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6CCA8EB7-781F-457F-8777-2FD6ACDB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B933944F-D7BB-401A-8927-0137C779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5E17BA83-A7EE-402D-B8EF-CD5D0CFC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53AE5E4B-CE48-4E0F-B2B9-CC5F4C57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DA92189C-136F-46F3-BF0C-5DE634BFD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232D6F85-1DA2-48B8-98F8-50DC1106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258CA068-522F-41C8-8722-B23738E4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DEB15A81-8780-4667-83C3-33EEEB83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6716FFC3-BCB1-49B0-A084-621F9276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02949B38-A44E-4D3D-9061-F16A4431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B33A23BC-7EE3-4F98-9F8F-68118C80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8AB725D7-BB4E-47D7-841F-205872FD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55CFCD07-22AD-415F-99CE-A4B9F1CF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43808E04-0435-414B-A0FE-9C51C631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DF8F22F4-9969-45D9-912A-BFACCC8F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C802366E-6ED0-4925-9771-638C469B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F7D913AC-044A-4036-8BEB-E206CC4F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693B62D6-9C0A-4CB8-9EC8-068F45C0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560C47E6-37A9-442D-90E4-3D492711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7CC98075-3B7D-4E69-80A3-1219A9F2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1EE815D5-1627-4BFD-A15A-FD337192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789AD438-B4D6-45BB-9D5F-52696B33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1BED13E8-C2B6-4179-8F03-6D9A56F9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C7F0253E-86CB-4207-976B-FA5B8DDA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0C266427-C9A9-44F3-92F0-C28B7E90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C21E9248-810E-4980-A4EE-9325A538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66AB3589-333E-41F1-B76B-E36BC5C3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483A3EF4-8916-4BC1-A51C-B887C5DE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8B1FF18-CD90-4AB7-9DB4-DAEEABF9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B5997C85-3F65-4328-BE03-30752780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E82098BC-D25B-49F8-89AB-88F7BAC9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83E0026E-0C76-43ED-B4E7-722A37CC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5AA7C63B-2FF3-4D26-AB74-B7947076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DADDD8A5-B1C7-4FBB-9DB3-68B9E89B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9E4DB777-2191-4B42-9274-1C65B933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C265A797-FBE2-4EC7-ADE5-97FAE3CF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309E9D5C-7A92-4064-BD2F-63B9D4D2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29B0C32E-CF7E-4318-AE7C-1D96729C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9D1FF19-8CF6-4368-A018-09A71216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7E502364-5EF7-4ECD-905E-22109801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E85D2E47-22BA-4AEB-80C4-4271034E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6C8F54D3-2743-4FF0-8EFC-F317816E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A9A3E61-3A79-4198-B3F3-C0B57EBF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DCC07D42-FE6A-41E9-B4E1-A1C470B8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98C3B791-434C-4374-9289-152A8EC8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E901100B-5888-4C02-9DE5-4F64CE32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5D5E9579-8E41-4817-BE1C-327ABE5E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4952B378-3977-4121-B0F0-EFBDA8E1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80605DE6-796D-4FAB-ACFB-60BA7C54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F698AC66-D948-494E-8EC2-B0478E6C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D28A0559-2695-4F7C-A7B6-96FA300E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7458E54-0D8C-4845-B204-5F84753D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796C9C93-9338-45CB-81D6-7F776BB3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2117D7E-199E-4F18-AB27-C282EB6D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25ABA960-022D-4D71-9040-72AE50C4A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35C87673-B0B1-4CE5-B25C-76BC7EF62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B656E74-7D38-45BA-B2F4-2711FC9C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4AE6C835-11BC-4D95-8053-69FDBC35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9DE794EF-0B31-4B91-912B-B3986BE0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7C9B613-B437-4C47-8F5B-216853C3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7FC83677-C973-4DB8-9001-CE5070A8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0B9375ED-9BC2-4652-9342-408E14C8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135870FB-EB2F-4EF4-AE3D-B02E7B3D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CDE72401-0315-452C-B2A7-037D7123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8169B02E-BC17-4710-9180-27BF43D3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703899F2-FCC0-4753-B91E-4CD03EB6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24B5B838-6EB0-47D9-B2CD-FFB79B94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A0781CF-B465-4F35-88B9-4D338440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BCB3B17A-8278-465F-B11C-B12F8B2D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C55095EF-F401-4569-8A01-91CF5D62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6F1A574C-2579-4AAC-9561-30597FCD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1FADFD43-2677-41BB-9294-5EF1B2CF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40A6AAF6-86A3-4BE0-9937-31987D01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38A646C5-1518-4C7C-8923-6E58C0F8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2C93ABA1-3DEA-45FC-852C-9EF2203C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CD7B01A7-B9DC-4A6E-837D-0D3C0C15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453B8216-12E6-4FAA-8236-9713D7AD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39F50C80-5DDA-4A23-8AB4-84A3C001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EA2AAFAB-4F2E-458F-91E9-48D30CC5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CA3AB76F-9FCA-4961-8AF7-BC042C56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CE49FAD-5BCE-4B0F-AD4C-73559BBB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60AEF30E-0E55-4F00-9422-E83D459C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C370164A-836D-4362-A3B7-EA0166A9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FA942BDE-5818-44B5-9A54-668D32F1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63DBFD7A-41A1-4A7C-A9EB-E2BAD2DF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B718A217-8891-43EB-B585-A2FC861E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994B79FB-2C37-4D81-9C70-85F1A71E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DD316FC-A160-4DB4-9514-E0E4291F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D7637E9F-DCC5-4A0A-B9E9-B834959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F411F1F7-F061-41ED-B8C4-010038E0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C7D3085D-ADA3-4FEF-8803-962FB731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07C8BD88-F33C-4D89-970E-702358DB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F2949E59-DA8D-442D-A12C-F4B7931B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FBD5A7D1-A1A3-4CE4-8481-5F86739D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55C0593B-E420-4ED0-A48F-A5CC3FDE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E185E065-D3C7-420D-BAD8-AA8455BE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351E4EC5-3A76-491F-9849-9F7A4A60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ADE9385A-8592-456B-BF9D-14702E98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6D9C5C01-6D8A-4528-B162-AAA1C5B1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F0C792F8-9E21-4364-B00F-DC611E67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D2EA3E91-B3A1-4DAB-89AB-2E4C9A9D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ED5FBCB3-F0C0-4548-8BF9-EF49B00F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7626550C-91FB-46C0-8ABB-3C91023F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F93DC55D-DD52-45CA-B52C-3D8B135B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643BC5B0-0908-4B96-89C0-85607970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EF5D5F01-0906-4E0C-B5AF-0836D76D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7D2A5347-6113-411D-8F6E-BF8DEF37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0B57A09F-D667-49FA-8E14-01B110FC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75CE2FDF-3D7D-4223-A4B1-73A5EF7B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0FBA8578-EDBD-49B5-896A-177D901A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AA6C88F8-A17B-4E87-AD3B-848F8F68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A3FAFE7E-4753-447A-AF48-FC9F2378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F61DF4EA-B680-4305-8BD2-BFFDFBE0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4E989A97-2242-47E4-91CB-FCE7FD3B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8AD493C7-4DA2-481B-998A-70CC7BFD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1E278D06-F49B-4D75-A9A4-922011CA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09144FC6-6A26-43D4-AA85-3CE10007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5B6DFDD4-7A9A-4C41-97D3-91AE100A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D09B669C-3B65-49BF-88FE-909B9ED1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F4739340-A9A0-4671-B194-EC93E3FB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FC4F5D8F-A15A-4A7F-B0D7-12126BCB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4B98E2C8-E980-4A21-B89B-6C6DB200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A088EA88-AEAC-40C6-AB96-EFEC5D30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90BD08E9-BDA2-4318-B9E9-7584E0DE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33D06F0C-D56B-442B-B1E7-3BCA76C1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B9BF26A2-5FA4-462F-82FA-847081F4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10A8D345-B55B-49EF-8AAC-148E2C11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C4F23484-631D-4B3D-A544-CBBD065A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DCAB09EC-D866-4649-ACDA-1B48FE7A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39E77473-C9AB-4E9C-9D3C-4A9850CE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EB313385-AF58-444C-A31B-92ABB9D3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77C202BF-FD77-454E-9520-49A53DCB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1147245F-2C95-4CA0-B688-85270EB4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5546C744-993F-4FBC-A191-82309F94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6F15D227-0A7B-4DF5-9C7A-54B04464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C40F33A5-1534-4740-A127-7AD101CF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1BD8B669-C317-4A5F-955F-151B32DC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9AFDBB2C-0758-4CF8-BF4D-64416F9A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1A8D5FE0-B6B3-4B83-B521-3D1D06C5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619AFFC3-0994-4215-AFF0-A2BC89EC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D54B1C86-125B-4554-AE8C-9E868581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75C12031-BF54-4528-9C40-ACF2711C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B3D51264-F3E6-41E6-A549-38FC2EDD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CC842146-F7A8-477C-9055-8ADFA0C7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3068A4D1-0E4D-46F0-8143-25BC3553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3690A952-AB34-4635-B685-E31005A5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BA9E80F9-9199-4E5D-9D1B-C5B157EC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E363D004-B9A6-415F-BF06-B642B32A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CA029D9E-C4D2-4A1F-B16A-61DF5B64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E5A25187-3B2F-45EC-9755-6AEF8514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6945EE45-BAE3-4255-84E8-B1044AB3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F8F66A2F-E4AC-4770-9331-37DD6F0A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8E7AF2C6-3F32-49FC-A481-2F079F2D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AE24203A-23A9-4E80-B482-CC3AFBEF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D8C68ACE-000E-4E75-8881-901F13F2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F3C7B6BF-88B5-4BDC-8E6C-9A73EA73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C4F743F6-FC2D-473E-A122-5B2897C7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A89C5697-6D02-4D3E-B46C-39B0DEF5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EC034ACF-091B-4084-A996-6758B1A4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D8FD157-8B5A-494A-9AE0-1FB2509C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8960E292-5884-449E-9D5A-22DF147D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14F1607-930D-4813-83E6-FFE37EAF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50AC195-C5B5-42A2-8047-F02F9C40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70C8A8D-2311-41B8-B1AA-FE3D9138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C4C4DB46-321E-44F3-9C00-9C993688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5FEECECF-388F-4452-AC04-EE43BA77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92004116-FE29-4921-A365-5379CD062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0704555F-99DD-453F-89DA-8929FC1C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3DFE773-890D-463E-94A8-0138C36A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DADAD72-4868-4645-A032-FCE0A1594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6EC10702-BB83-4121-ADBF-6B40A554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8B789842-A4B7-4F8A-B801-283EBF44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B93122E2-4BEF-45B0-86DF-307D62F91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790B58B4-D9A7-4BC5-A607-AD8D8F90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7AFA0443-06F9-4D27-88B1-29BD2281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6B1C9EB3-C093-4349-9909-39B728A2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B52F8966-9C1F-4DD4-A334-0F081845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893AA42F-CC7C-4428-A93A-325AEAB1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5F5745B3-084B-469E-AC79-CCCEC527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8295C196-FD19-4D8C-B355-2782A011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A128175A-2EDA-4BDC-9542-21C6C02D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69527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300572BC-4446-4F23-BF48-30A6D3F2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FEC22B71-DC6E-4AD9-BD65-083D0C42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ABC53A9C-500E-40B8-B807-4B6982EB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21305D43-1693-4411-85BA-D1EA2616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5D277C3E-89DD-4A45-9541-B589B829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DC182DCC-CD2E-435E-84CD-6149EFC1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6FA12CC7-C0AC-49F8-AAD3-1545D623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9C577204-7DC1-4DB5-B557-8A7C7CB2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D717208E-91DA-454C-AD65-8C1A6AE1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A60C520-0357-4E25-B016-B1ED6C7E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F545D68-FF52-490E-B5C8-9369A322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ADF9912E-7D0B-4F5D-B9B2-DC82F35B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CEDE797-C8F8-4C4A-BFE5-1E7987BF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" name="Picture 446" descr="https://is.vic.lt/ris/space.png">
          <a:extLst>
            <a:ext uri="{FF2B5EF4-FFF2-40B4-BE49-F238E27FC236}">
              <a16:creationId xmlns:a16="http://schemas.microsoft.com/office/drawing/2014/main" id="{02FE5566-350B-4330-9A02-3705818E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FDB9C36A-F9B3-41B2-9400-255E116E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7F347B81-2C99-41FE-BD2C-AA53E207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FC5980C1-BF82-4F0A-AD89-43D02573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360B18E9-90F0-4D0C-8C09-9962D9C1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B97559D5-0471-4422-AD1B-2E9672C2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61336644-4CF1-4DF2-BFF1-F37FA6D0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0FC0CCF-7750-496A-8669-6E969947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E8A233AD-768E-4EA5-8392-22AC2B45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DDFB8D61-E597-4801-A6DF-8DD78A2F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7" name="Picture 456" descr="https://is.vic.lt/ris/space.png">
          <a:extLst>
            <a:ext uri="{FF2B5EF4-FFF2-40B4-BE49-F238E27FC236}">
              <a16:creationId xmlns:a16="http://schemas.microsoft.com/office/drawing/2014/main" id="{F514C667-9F88-4B4C-B6AF-880031B9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5C73F91F-4C62-4E85-A64D-C3D060A8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0417DE4C-B165-4E0C-A482-3FB4780ED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975E6AB4-2C05-44BB-BB8C-401ADAFF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BEA332B6-7D48-4414-8016-6EE3E91D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CE2B689D-1CA6-49C1-87A7-2DB5997D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2E1336A3-7A19-41D8-8E04-3F2EA858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6133B533-A300-484B-884E-4BB7A6AB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85B67AAB-F225-4F29-B043-2B2555CB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0730AA39-F854-4FE6-BB23-88B236E8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7" name="Picture 466" descr="https://is.vic.lt/ris/space.png">
          <a:extLst>
            <a:ext uri="{FF2B5EF4-FFF2-40B4-BE49-F238E27FC236}">
              <a16:creationId xmlns:a16="http://schemas.microsoft.com/office/drawing/2014/main" id="{CB53EF37-0309-48D1-80AC-B463CAE4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C228FB42-D6DF-40A0-96D5-67EB47BC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BEA9FEB9-6DCE-474B-A8DF-3B957F6FF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722D49BE-2F4D-42B7-966D-7C7D390A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19D1ADAC-E463-4818-B46E-FC2C333B1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82285B04-CC19-4016-9D81-B3F0B251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288146C6-F9C6-4FA7-BF11-997588A4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390FC7BD-FE94-4124-8EF6-4FA725BA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5C83E162-176B-48E0-A496-8860FA15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5A6DF4C4-991A-4F79-AE50-49D103C36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77" name="Picture 476" descr="https://is.vic.lt/ris/space.png">
          <a:extLst>
            <a:ext uri="{FF2B5EF4-FFF2-40B4-BE49-F238E27FC236}">
              <a16:creationId xmlns:a16="http://schemas.microsoft.com/office/drawing/2014/main" id="{38B36A3B-893D-40D0-83EF-A2254A67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B30350D2-B78C-4655-9EAA-7FA969EA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57E8849C-157E-4A15-A405-1787C23AA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926EBCB9-EE0E-4D49-9CA6-295C2F24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2B7D0B77-8EAA-4D8C-8F8A-101C19B4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8464A-92F9-435F-A79D-A12AF068EED2}">
  <dimension ref="B2:W36"/>
  <sheetViews>
    <sheetView showGridLines="0" showRowColHeaders="0" tabSelected="1" workbookViewId="0">
      <selection activeCell="AC45" sqref="AC45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4" spans="2:23" ht="15" customHeight="1" x14ac:dyDescent="0.25">
      <c r="B4" s="64" t="s">
        <v>1</v>
      </c>
      <c r="C4" s="65">
        <v>2024</v>
      </c>
      <c r="D4" s="66"/>
      <c r="E4" s="65">
        <v>2025</v>
      </c>
      <c r="F4" s="67"/>
      <c r="G4" s="67"/>
      <c r="H4" s="67"/>
      <c r="I4" s="67"/>
      <c r="J4" s="68"/>
      <c r="K4" s="69" t="s">
        <v>2</v>
      </c>
      <c r="L4" s="70"/>
      <c r="M4" s="70"/>
      <c r="N4" s="70"/>
    </row>
    <row r="5" spans="2:23" ht="15" customHeight="1" x14ac:dyDescent="0.25">
      <c r="B5" s="64"/>
      <c r="C5" s="71" t="s">
        <v>3</v>
      </c>
      <c r="D5" s="72"/>
      <c r="E5" s="73" t="s">
        <v>4</v>
      </c>
      <c r="F5" s="72"/>
      <c r="G5" s="73" t="s">
        <v>5</v>
      </c>
      <c r="H5" s="72"/>
      <c r="I5" s="73" t="s">
        <v>6</v>
      </c>
      <c r="J5" s="72"/>
      <c r="K5" s="60" t="s">
        <v>7</v>
      </c>
      <c r="L5" s="74"/>
      <c r="M5" s="60" t="s">
        <v>8</v>
      </c>
      <c r="N5" s="61"/>
    </row>
    <row r="6" spans="2:23" ht="15" customHeight="1" x14ac:dyDescent="0.25">
      <c r="B6" s="64"/>
      <c r="C6" s="62" t="s">
        <v>9</v>
      </c>
      <c r="D6" s="62" t="s">
        <v>10</v>
      </c>
      <c r="E6" s="62" t="s">
        <v>9</v>
      </c>
      <c r="F6" s="62" t="s">
        <v>10</v>
      </c>
      <c r="G6" s="62" t="s">
        <v>9</v>
      </c>
      <c r="H6" s="62" t="s">
        <v>10</v>
      </c>
      <c r="I6" s="62" t="s">
        <v>9</v>
      </c>
      <c r="J6" s="62" t="s">
        <v>10</v>
      </c>
      <c r="K6" s="51" t="s">
        <v>9</v>
      </c>
      <c r="L6" s="51" t="s">
        <v>10</v>
      </c>
      <c r="M6" s="51" t="s">
        <v>9</v>
      </c>
      <c r="N6" s="53" t="s">
        <v>10</v>
      </c>
    </row>
    <row r="7" spans="2:23" ht="37.5" customHeight="1" x14ac:dyDescent="0.25">
      <c r="B7" s="64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4"/>
    </row>
    <row r="8" spans="2:23" s="8" customFormat="1" x14ac:dyDescent="0.25">
      <c r="B8" s="1" t="s">
        <v>11</v>
      </c>
      <c r="C8" s="2">
        <v>151606.01499999998</v>
      </c>
      <c r="D8" s="3">
        <v>13240.448</v>
      </c>
      <c r="E8" s="4">
        <v>6557.1729999999998</v>
      </c>
      <c r="F8" s="4">
        <v>30039.557000000001</v>
      </c>
      <c r="G8" s="2">
        <v>513.12900000000002</v>
      </c>
      <c r="H8" s="3">
        <v>2334.471</v>
      </c>
      <c r="I8" s="4">
        <v>1947.057</v>
      </c>
      <c r="J8" s="4">
        <v>9383.3690000000006</v>
      </c>
      <c r="K8" s="2">
        <f t="shared" ref="K8:L13" si="0">+((I8*100/G8)-100)</f>
        <v>279.44785814093535</v>
      </c>
      <c r="L8" s="5">
        <f t="shared" si="0"/>
        <v>301.94840715519706</v>
      </c>
      <c r="M8" s="4">
        <f t="shared" ref="M8:N23" si="1">+((I8*100/C8)-100)</f>
        <v>-98.715712565889945</v>
      </c>
      <c r="N8" s="6">
        <f t="shared" si="1"/>
        <v>-29.131030913757598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2609.4429999999998</v>
      </c>
      <c r="D9" s="11">
        <v>0</v>
      </c>
      <c r="E9" s="12">
        <v>4026.9059999999999</v>
      </c>
      <c r="F9" s="12">
        <v>703.1</v>
      </c>
      <c r="G9" s="10">
        <v>57.343000000000004</v>
      </c>
      <c r="H9" s="11">
        <v>459.68</v>
      </c>
      <c r="I9" s="12">
        <v>116.649</v>
      </c>
      <c r="J9" s="12">
        <v>697.18</v>
      </c>
      <c r="K9" s="10">
        <f>+((I9*100/G9)-100)</f>
        <v>103.42326003173881</v>
      </c>
      <c r="L9" s="13">
        <f>+((J9*100/H9)-100)</f>
        <v>51.666376609815529</v>
      </c>
      <c r="M9" s="12">
        <f>+((I9*100/C9)-100)</f>
        <v>-95.529735656230088</v>
      </c>
      <c r="N9" s="14" t="s">
        <v>13</v>
      </c>
      <c r="O9" s="7"/>
      <c r="Q9" s="15"/>
      <c r="R9" s="15"/>
      <c r="S9" s="15"/>
    </row>
    <row r="10" spans="2:23" x14ac:dyDescent="0.25">
      <c r="B10" s="16" t="s">
        <v>14</v>
      </c>
      <c r="C10" s="17">
        <v>5725.701</v>
      </c>
      <c r="D10" s="18">
        <v>0</v>
      </c>
      <c r="E10" s="19">
        <v>438.31</v>
      </c>
      <c r="F10" s="19">
        <v>2201.15</v>
      </c>
      <c r="G10" s="17">
        <v>20.36</v>
      </c>
      <c r="H10" s="18">
        <v>318.02</v>
      </c>
      <c r="I10" s="19">
        <v>31.437000000000001</v>
      </c>
      <c r="J10" s="19">
        <v>1023.33</v>
      </c>
      <c r="K10" s="17">
        <f>+((I10*100/G10)-100)</f>
        <v>54.405697445972521</v>
      </c>
      <c r="L10" s="20">
        <f t="shared" si="0"/>
        <v>221.78164895289603</v>
      </c>
      <c r="M10" s="19">
        <f t="shared" si="1"/>
        <v>-99.450949324807567</v>
      </c>
      <c r="N10" s="21" t="s">
        <v>13</v>
      </c>
      <c r="O10" s="7"/>
      <c r="P10" s="7"/>
      <c r="Q10" s="7"/>
      <c r="R10" s="7"/>
    </row>
    <row r="11" spans="2:23" x14ac:dyDescent="0.25">
      <c r="B11" s="16" t="s">
        <v>15</v>
      </c>
      <c r="C11" s="17">
        <v>77651.317999999999</v>
      </c>
      <c r="D11" s="18">
        <v>5589.018</v>
      </c>
      <c r="E11" s="19">
        <v>1773.8140000000001</v>
      </c>
      <c r="F11" s="19">
        <v>23991.79</v>
      </c>
      <c r="G11" s="17">
        <v>327.58</v>
      </c>
      <c r="H11" s="18">
        <v>1347.231</v>
      </c>
      <c r="I11" s="19">
        <v>1729.2269999999999</v>
      </c>
      <c r="J11" s="19">
        <v>6929.7550000000001</v>
      </c>
      <c r="K11" s="17">
        <f t="shared" si="0"/>
        <v>427.8792966603578</v>
      </c>
      <c r="L11" s="20">
        <f t="shared" si="0"/>
        <v>414.37021564972895</v>
      </c>
      <c r="M11" s="19">
        <f t="shared" si="1"/>
        <v>-97.77308738017814</v>
      </c>
      <c r="N11" s="21">
        <f t="shared" si="1"/>
        <v>23.988775845774697</v>
      </c>
      <c r="O11" s="7"/>
      <c r="Q11" s="7"/>
      <c r="R11" s="7"/>
    </row>
    <row r="12" spans="2:23" x14ac:dyDescent="0.25">
      <c r="B12" s="16" t="s">
        <v>16</v>
      </c>
      <c r="C12" s="17">
        <v>46587.625</v>
      </c>
      <c r="D12" s="18">
        <v>5444.05</v>
      </c>
      <c r="E12" s="19">
        <v>17.48</v>
      </c>
      <c r="F12" s="19">
        <v>2593.71</v>
      </c>
      <c r="G12" s="17">
        <v>19.100000000000001</v>
      </c>
      <c r="H12" s="18">
        <v>0</v>
      </c>
      <c r="I12" s="19">
        <v>0</v>
      </c>
      <c r="J12" s="19">
        <v>622.34100000000001</v>
      </c>
      <c r="K12" s="17" t="s">
        <v>13</v>
      </c>
      <c r="L12" s="20" t="s">
        <v>13</v>
      </c>
      <c r="M12" s="19" t="s">
        <v>13</v>
      </c>
      <c r="N12" s="21">
        <f t="shared" si="1"/>
        <v>-88.568418732377552</v>
      </c>
      <c r="O12" s="7"/>
      <c r="P12" s="7"/>
      <c r="Q12" s="7"/>
      <c r="R12" s="7"/>
    </row>
    <row r="13" spans="2:23" x14ac:dyDescent="0.25">
      <c r="B13" s="16" t="s">
        <v>17</v>
      </c>
      <c r="C13" s="17">
        <v>19031.928</v>
      </c>
      <c r="D13" s="18">
        <v>2207.38</v>
      </c>
      <c r="E13" s="19">
        <v>300.66300000000001</v>
      </c>
      <c r="F13" s="19">
        <v>549.80700000000002</v>
      </c>
      <c r="G13" s="17">
        <v>88.745999999999995</v>
      </c>
      <c r="H13" s="18">
        <v>209.54</v>
      </c>
      <c r="I13" s="19">
        <v>69.744</v>
      </c>
      <c r="J13" s="19">
        <v>110.76300000000001</v>
      </c>
      <c r="K13" s="17">
        <f t="shared" si="0"/>
        <v>-21.411669258332765</v>
      </c>
      <c r="L13" s="20">
        <f t="shared" si="0"/>
        <v>-47.139925551207398</v>
      </c>
      <c r="M13" s="19">
        <f t="shared" si="1"/>
        <v>-99.633542119327061</v>
      </c>
      <c r="N13" s="21">
        <f t="shared" si="1"/>
        <v>-94.982150785093637</v>
      </c>
      <c r="O13" s="7"/>
    </row>
    <row r="14" spans="2:23" s="8" customFormat="1" x14ac:dyDescent="0.25">
      <c r="B14" s="22" t="s">
        <v>18</v>
      </c>
      <c r="C14" s="23">
        <v>1254.6099999999999</v>
      </c>
      <c r="D14" s="24">
        <v>60.94</v>
      </c>
      <c r="E14" s="25">
        <v>0</v>
      </c>
      <c r="F14" s="25">
        <v>0</v>
      </c>
      <c r="G14" s="23">
        <v>0</v>
      </c>
      <c r="H14" s="24">
        <v>0</v>
      </c>
      <c r="I14" s="25">
        <v>0</v>
      </c>
      <c r="J14" s="25">
        <v>25.81</v>
      </c>
      <c r="K14" s="23" t="s">
        <v>13</v>
      </c>
      <c r="L14" s="26" t="s">
        <v>13</v>
      </c>
      <c r="M14" s="25" t="s">
        <v>13</v>
      </c>
      <c r="N14" s="27">
        <f t="shared" si="1"/>
        <v>-57.646865769609448</v>
      </c>
      <c r="O14" s="7"/>
      <c r="P14" s="15"/>
      <c r="Q14" s="15"/>
      <c r="R14" s="15"/>
      <c r="S14" s="15"/>
      <c r="T14" s="15"/>
    </row>
    <row r="15" spans="2:23" x14ac:dyDescent="0.25">
      <c r="B15" s="28" t="s">
        <v>14</v>
      </c>
      <c r="C15" s="10">
        <v>664.14299999999992</v>
      </c>
      <c r="D15" s="11">
        <v>0</v>
      </c>
      <c r="E15" s="12">
        <v>0</v>
      </c>
      <c r="F15" s="12">
        <v>0</v>
      </c>
      <c r="G15" s="10">
        <v>0</v>
      </c>
      <c r="H15" s="11">
        <v>0</v>
      </c>
      <c r="I15" s="12">
        <v>0</v>
      </c>
      <c r="J15" s="12">
        <v>0</v>
      </c>
      <c r="K15" s="10" t="s">
        <v>13</v>
      </c>
      <c r="L15" s="13" t="s">
        <v>13</v>
      </c>
      <c r="M15" s="12" t="s">
        <v>13</v>
      </c>
      <c r="N15" s="14" t="s">
        <v>13</v>
      </c>
      <c r="O15" s="7"/>
      <c r="Q15" s="7"/>
      <c r="R15" s="7"/>
    </row>
    <row r="16" spans="2:23" x14ac:dyDescent="0.25">
      <c r="B16" s="29" t="s">
        <v>15</v>
      </c>
      <c r="C16" s="30">
        <v>590.46699999999998</v>
      </c>
      <c r="D16" s="31">
        <v>60.94</v>
      </c>
      <c r="E16" s="32">
        <v>0</v>
      </c>
      <c r="F16" s="32">
        <v>0</v>
      </c>
      <c r="G16" s="30">
        <v>0</v>
      </c>
      <c r="H16" s="31">
        <v>0</v>
      </c>
      <c r="I16" s="32">
        <v>0</v>
      </c>
      <c r="J16" s="32">
        <v>25.81</v>
      </c>
      <c r="K16" s="30" t="s">
        <v>13</v>
      </c>
      <c r="L16" s="33" t="s">
        <v>13</v>
      </c>
      <c r="M16" s="32" t="s">
        <v>13</v>
      </c>
      <c r="N16" s="34">
        <f t="shared" si="1"/>
        <v>-57.646865769609448</v>
      </c>
      <c r="O16" s="7"/>
      <c r="Q16" s="7"/>
      <c r="R16" s="7"/>
    </row>
    <row r="17" spans="2:20" s="8" customFormat="1" x14ac:dyDescent="0.25">
      <c r="B17" s="1" t="s">
        <v>19</v>
      </c>
      <c r="C17" s="2">
        <v>48448.826000000001</v>
      </c>
      <c r="D17" s="3">
        <v>13322.737999999999</v>
      </c>
      <c r="E17" s="4">
        <v>689.25400000000002</v>
      </c>
      <c r="F17" s="4">
        <v>4877.4530000000004</v>
      </c>
      <c r="G17" s="2">
        <v>741.32400000000007</v>
      </c>
      <c r="H17" s="3">
        <v>1653.1849999999999</v>
      </c>
      <c r="I17" s="4">
        <v>8794.0010000000002</v>
      </c>
      <c r="J17" s="4">
        <v>2672.8240000000001</v>
      </c>
      <c r="K17" s="2">
        <f t="shared" ref="K17:L25" si="2">+((I17*100/G17)-100)</f>
        <v>1086.2560769649976</v>
      </c>
      <c r="L17" s="5">
        <f t="shared" si="2"/>
        <v>61.677247253029776</v>
      </c>
      <c r="M17" s="4">
        <f t="shared" ref="M17:M25" si="3">+((I17*100/C17)-100)</f>
        <v>-81.848887318755672</v>
      </c>
      <c r="N17" s="6">
        <f t="shared" si="1"/>
        <v>-79.937877634462225</v>
      </c>
      <c r="O17" s="7"/>
      <c r="P17" s="15"/>
      <c r="Q17" s="15"/>
      <c r="R17" s="15"/>
      <c r="S17" s="15"/>
      <c r="T17" s="15"/>
    </row>
    <row r="18" spans="2:20" x14ac:dyDescent="0.25">
      <c r="B18" s="28" t="s">
        <v>14</v>
      </c>
      <c r="C18" s="10">
        <v>9162.8349999999991</v>
      </c>
      <c r="D18" s="11">
        <v>1857.867</v>
      </c>
      <c r="E18" s="12">
        <v>0</v>
      </c>
      <c r="F18" s="12">
        <v>4.4000000000000004</v>
      </c>
      <c r="G18" s="10">
        <v>137.19800000000001</v>
      </c>
      <c r="H18" s="11">
        <v>94.7</v>
      </c>
      <c r="I18" s="12">
        <v>2090.8490000000002</v>
      </c>
      <c r="J18" s="12">
        <v>0</v>
      </c>
      <c r="K18" s="10">
        <f t="shared" si="2"/>
        <v>1423.9646350529893</v>
      </c>
      <c r="L18" s="13" t="s">
        <v>13</v>
      </c>
      <c r="M18" s="12">
        <f t="shared" si="3"/>
        <v>-77.181199923386146</v>
      </c>
      <c r="N18" s="14" t="s">
        <v>13</v>
      </c>
      <c r="O18" s="7"/>
      <c r="Q18" s="7"/>
      <c r="R18" s="7"/>
    </row>
    <row r="19" spans="2:20" x14ac:dyDescent="0.25">
      <c r="B19" s="16" t="s">
        <v>15</v>
      </c>
      <c r="C19" s="17">
        <v>39050.925999999999</v>
      </c>
      <c r="D19" s="18">
        <v>10956.291000000001</v>
      </c>
      <c r="E19" s="19">
        <v>53.682000000000002</v>
      </c>
      <c r="F19" s="19">
        <v>83.96</v>
      </c>
      <c r="G19" s="17">
        <v>80.945999999999998</v>
      </c>
      <c r="H19" s="18">
        <v>103.02</v>
      </c>
      <c r="I19" s="19">
        <v>6115.2640000000001</v>
      </c>
      <c r="J19" s="19">
        <v>995.32399999999996</v>
      </c>
      <c r="K19" s="17">
        <f t="shared" si="2"/>
        <v>7454.7451387344654</v>
      </c>
      <c r="L19" s="20">
        <f t="shared" si="2"/>
        <v>866.14637934381676</v>
      </c>
      <c r="M19" s="19">
        <f t="shared" si="3"/>
        <v>-84.340284273924766</v>
      </c>
      <c r="N19" s="21">
        <f t="shared" si="1"/>
        <v>-90.915502335598788</v>
      </c>
      <c r="O19" s="7"/>
      <c r="Q19" s="7"/>
      <c r="R19" s="7"/>
    </row>
    <row r="20" spans="2:20" x14ac:dyDescent="0.25">
      <c r="B20" s="29" t="s">
        <v>20</v>
      </c>
      <c r="C20" s="30">
        <v>235.065</v>
      </c>
      <c r="D20" s="31">
        <v>508.58</v>
      </c>
      <c r="E20" s="32">
        <v>635.572</v>
      </c>
      <c r="F20" s="32">
        <v>4789.0929999999998</v>
      </c>
      <c r="G20" s="30">
        <v>523.17999999999995</v>
      </c>
      <c r="H20" s="31">
        <v>1455.4649999999999</v>
      </c>
      <c r="I20" s="32">
        <v>587.88800000000003</v>
      </c>
      <c r="J20" s="32">
        <v>1677.5</v>
      </c>
      <c r="K20" s="35">
        <f t="shared" si="2"/>
        <v>12.368209793952389</v>
      </c>
      <c r="L20" s="33">
        <f t="shared" si="2"/>
        <v>15.25526206401392</v>
      </c>
      <c r="M20" s="34">
        <f t="shared" si="3"/>
        <v>150.09593091272629</v>
      </c>
      <c r="N20" s="34">
        <f t="shared" si="1"/>
        <v>229.83994651775532</v>
      </c>
      <c r="O20" s="7"/>
      <c r="Q20" s="7"/>
      <c r="R20" s="7"/>
    </row>
    <row r="21" spans="2:20" x14ac:dyDescent="0.25">
      <c r="B21" s="16" t="s">
        <v>21</v>
      </c>
      <c r="C21" s="17">
        <v>135.078</v>
      </c>
      <c r="D21" s="18">
        <v>0</v>
      </c>
      <c r="E21" s="19">
        <v>9.9</v>
      </c>
      <c r="F21" s="19">
        <v>0</v>
      </c>
      <c r="G21" s="17">
        <v>0</v>
      </c>
      <c r="H21" s="18">
        <v>0</v>
      </c>
      <c r="I21" s="19">
        <v>67.87</v>
      </c>
      <c r="J21" s="19">
        <v>0</v>
      </c>
      <c r="K21" s="36" t="s">
        <v>13</v>
      </c>
      <c r="L21" s="20" t="s">
        <v>13</v>
      </c>
      <c r="M21" s="21">
        <f t="shared" si="3"/>
        <v>-49.754956395564044</v>
      </c>
      <c r="N21" s="21" t="s">
        <v>13</v>
      </c>
      <c r="O21" s="7"/>
      <c r="Q21" s="7"/>
      <c r="R21" s="7"/>
    </row>
    <row r="22" spans="2:20" x14ac:dyDescent="0.25">
      <c r="B22" s="16" t="s">
        <v>22</v>
      </c>
      <c r="C22" s="17">
        <v>52.84</v>
      </c>
      <c r="D22" s="18">
        <v>137.91999999999999</v>
      </c>
      <c r="E22" s="19">
        <v>50.3</v>
      </c>
      <c r="F22" s="19">
        <v>0</v>
      </c>
      <c r="G22" s="17">
        <v>14.8</v>
      </c>
      <c r="H22" s="18">
        <v>385.26</v>
      </c>
      <c r="I22" s="19">
        <v>96.632000000000005</v>
      </c>
      <c r="J22" s="19">
        <v>0</v>
      </c>
      <c r="K22" s="36">
        <f>+((I22*100/G22)-100)</f>
        <v>552.91891891891896</v>
      </c>
      <c r="L22" s="20" t="s">
        <v>13</v>
      </c>
      <c r="M22" s="21">
        <f t="shared" si="3"/>
        <v>82.876608629825881</v>
      </c>
      <c r="N22" s="21" t="s">
        <v>13</v>
      </c>
      <c r="O22" s="7"/>
      <c r="Q22" s="7"/>
      <c r="R22" s="7"/>
    </row>
    <row r="23" spans="2:20" x14ac:dyDescent="0.25">
      <c r="B23" s="16" t="s">
        <v>23</v>
      </c>
      <c r="C23" s="17">
        <v>13609.671999999999</v>
      </c>
      <c r="D23" s="18">
        <v>472.86</v>
      </c>
      <c r="E23" s="19">
        <v>107.44</v>
      </c>
      <c r="F23" s="19">
        <v>641.44799999999998</v>
      </c>
      <c r="G23" s="17">
        <v>23</v>
      </c>
      <c r="H23" s="18">
        <v>630.67999999999995</v>
      </c>
      <c r="I23" s="19">
        <v>258.07</v>
      </c>
      <c r="J23" s="19">
        <v>107.5</v>
      </c>
      <c r="K23" s="36">
        <f t="shared" si="2"/>
        <v>1022.0434782608695</v>
      </c>
      <c r="L23" s="20">
        <f t="shared" si="2"/>
        <v>-82.954905815944699</v>
      </c>
      <c r="M23" s="21">
        <f t="shared" si="3"/>
        <v>-98.103775021176119</v>
      </c>
      <c r="N23" s="21">
        <f t="shared" si="1"/>
        <v>-77.265998392758959</v>
      </c>
      <c r="O23" s="7"/>
      <c r="Q23" s="7"/>
      <c r="R23" s="7"/>
    </row>
    <row r="24" spans="2:20" x14ac:dyDescent="0.25">
      <c r="B24" s="16" t="s">
        <v>24</v>
      </c>
      <c r="C24" s="17">
        <v>23.36</v>
      </c>
      <c r="D24" s="18">
        <v>100.62</v>
      </c>
      <c r="E24" s="19">
        <v>79.34</v>
      </c>
      <c r="F24" s="19">
        <v>103.28</v>
      </c>
      <c r="G24" s="17">
        <v>0</v>
      </c>
      <c r="H24" s="18">
        <v>236.42</v>
      </c>
      <c r="I24" s="19">
        <v>0</v>
      </c>
      <c r="J24" s="19">
        <v>79.86</v>
      </c>
      <c r="K24" s="36" t="s">
        <v>13</v>
      </c>
      <c r="L24" s="20">
        <f t="shared" si="2"/>
        <v>-66.221131883935371</v>
      </c>
      <c r="M24" s="21" t="s">
        <v>13</v>
      </c>
      <c r="N24" s="21">
        <f t="shared" ref="N24" si="4">+((J24*100/D24)-100)</f>
        <v>-20.632081097197386</v>
      </c>
      <c r="O24" s="7"/>
      <c r="Q24" s="7"/>
      <c r="R24" s="7"/>
    </row>
    <row r="25" spans="2:20" x14ac:dyDescent="0.25">
      <c r="B25" s="28" t="s">
        <v>25</v>
      </c>
      <c r="C25" s="10">
        <v>5635.9920000000002</v>
      </c>
      <c r="D25" s="11">
        <v>0</v>
      </c>
      <c r="E25" s="12">
        <v>91.58</v>
      </c>
      <c r="F25" s="12">
        <v>27.48</v>
      </c>
      <c r="G25" s="10">
        <v>13.54</v>
      </c>
      <c r="H25" s="11">
        <v>29.74</v>
      </c>
      <c r="I25" s="12">
        <v>21.635000000000002</v>
      </c>
      <c r="J25" s="12">
        <v>140.5</v>
      </c>
      <c r="K25" s="37">
        <f t="shared" ref="K25:L28" si="5">+((I25*100/G25)-100)</f>
        <v>59.78581979320532</v>
      </c>
      <c r="L25" s="13">
        <f t="shared" si="2"/>
        <v>372.4277067921991</v>
      </c>
      <c r="M25" s="14">
        <f t="shared" si="3"/>
        <v>-99.616127915014786</v>
      </c>
      <c r="N25" s="14" t="s">
        <v>13</v>
      </c>
      <c r="O25" s="7"/>
      <c r="Q25" s="7"/>
      <c r="R25" s="7"/>
    </row>
    <row r="26" spans="2:20" x14ac:dyDescent="0.25">
      <c r="B26" s="16" t="s">
        <v>26</v>
      </c>
      <c r="C26" s="17">
        <v>0</v>
      </c>
      <c r="D26" s="18">
        <v>0</v>
      </c>
      <c r="E26" s="19">
        <v>9.92</v>
      </c>
      <c r="F26" s="19">
        <v>16</v>
      </c>
      <c r="G26" s="17">
        <v>0</v>
      </c>
      <c r="H26" s="18">
        <v>0</v>
      </c>
      <c r="I26" s="19">
        <v>75.36</v>
      </c>
      <c r="J26" s="19">
        <v>0</v>
      </c>
      <c r="K26" s="36" t="s">
        <v>13</v>
      </c>
      <c r="L26" s="20" t="s">
        <v>13</v>
      </c>
      <c r="M26" s="21" t="s">
        <v>13</v>
      </c>
      <c r="N26" s="21" t="s">
        <v>13</v>
      </c>
      <c r="O26" s="7"/>
      <c r="Q26" s="7"/>
      <c r="R26" s="7"/>
    </row>
    <row r="27" spans="2:20" x14ac:dyDescent="0.25">
      <c r="B27" s="16" t="s">
        <v>27</v>
      </c>
      <c r="C27" s="17">
        <v>249751.74899999998</v>
      </c>
      <c r="D27" s="18">
        <v>16773.546999999999</v>
      </c>
      <c r="E27" s="19">
        <v>8.23</v>
      </c>
      <c r="F27" s="19">
        <v>42.14</v>
      </c>
      <c r="G27" s="17">
        <v>0</v>
      </c>
      <c r="H27" s="18">
        <v>0</v>
      </c>
      <c r="I27" s="19">
        <v>0</v>
      </c>
      <c r="J27" s="19">
        <v>0</v>
      </c>
      <c r="K27" s="36" t="s">
        <v>13</v>
      </c>
      <c r="L27" s="20" t="s">
        <v>13</v>
      </c>
      <c r="M27" s="21" t="s">
        <v>13</v>
      </c>
      <c r="N27" s="21" t="s">
        <v>13</v>
      </c>
      <c r="O27" s="7"/>
      <c r="Q27" s="7"/>
      <c r="R27" s="7"/>
    </row>
    <row r="28" spans="2:20" x14ac:dyDescent="0.25">
      <c r="B28" s="16" t="s">
        <v>28</v>
      </c>
      <c r="C28" s="17">
        <v>0</v>
      </c>
      <c r="D28" s="18">
        <v>0</v>
      </c>
      <c r="E28" s="19">
        <v>0</v>
      </c>
      <c r="F28" s="19">
        <v>0</v>
      </c>
      <c r="G28" s="17">
        <v>0</v>
      </c>
      <c r="H28" s="18">
        <v>10</v>
      </c>
      <c r="I28" s="19">
        <v>0</v>
      </c>
      <c r="J28" s="19">
        <v>0.5</v>
      </c>
      <c r="K28" s="36" t="s">
        <v>13</v>
      </c>
      <c r="L28" s="20">
        <f t="shared" si="5"/>
        <v>-95</v>
      </c>
      <c r="M28" s="21" t="s">
        <v>13</v>
      </c>
      <c r="N28" s="21" t="s">
        <v>13</v>
      </c>
      <c r="O28" s="7"/>
      <c r="Q28" s="7"/>
      <c r="R28" s="7"/>
    </row>
    <row r="29" spans="2:20" x14ac:dyDescent="0.25">
      <c r="B29" s="38" t="s">
        <v>29</v>
      </c>
      <c r="C29" s="39">
        <v>470518.14199999999</v>
      </c>
      <c r="D29" s="40">
        <v>44109.073000000004</v>
      </c>
      <c r="E29" s="40">
        <v>7603.1369999999997</v>
      </c>
      <c r="F29" s="40">
        <v>35747.358</v>
      </c>
      <c r="G29" s="40">
        <v>1305.7930000000001</v>
      </c>
      <c r="H29" s="40">
        <v>5279.7559999999994</v>
      </c>
      <c r="I29" s="40">
        <v>11260.625000000002</v>
      </c>
      <c r="J29" s="40">
        <v>12410.362999999999</v>
      </c>
      <c r="K29" s="40">
        <f>+((I29*100/G29)-100)</f>
        <v>762.35911817569865</v>
      </c>
      <c r="L29" s="40">
        <f>+((J29*100/H29)-100)</f>
        <v>135.05561620650656</v>
      </c>
      <c r="M29" s="40">
        <f>+((I29*100/C29)-100)</f>
        <v>-97.606760718697217</v>
      </c>
      <c r="N29" s="41">
        <f>+((J29*100/D29)-100)</f>
        <v>-71.864375839410641</v>
      </c>
    </row>
    <row r="30" spans="2:20" x14ac:dyDescent="0.25">
      <c r="B30" s="1"/>
      <c r="C30" s="4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0" x14ac:dyDescent="0.25">
      <c r="B31" s="43" t="s">
        <v>30</v>
      </c>
      <c r="C31" s="44"/>
      <c r="D31" s="44"/>
      <c r="E31" s="44"/>
      <c r="F31" s="44"/>
      <c r="G31" s="44"/>
      <c r="H31" s="44"/>
      <c r="I31" s="44"/>
      <c r="J31" s="44"/>
      <c r="K31" s="43"/>
      <c r="L31" s="45"/>
      <c r="M31" s="45"/>
      <c r="N31" s="45"/>
    </row>
    <row r="32" spans="2:20" ht="15" customHeight="1" x14ac:dyDescent="0.25">
      <c r="B32" s="46" t="s">
        <v>31</v>
      </c>
      <c r="C32" s="46"/>
      <c r="D32" s="46"/>
      <c r="E32" s="46"/>
      <c r="F32" s="46"/>
      <c r="G32" s="47"/>
      <c r="H32" s="47"/>
      <c r="I32" s="47"/>
      <c r="J32" s="47"/>
      <c r="K32" s="48"/>
      <c r="L32" s="7"/>
      <c r="M32" s="7"/>
      <c r="N32" s="7"/>
    </row>
    <row r="33" spans="2:14" x14ac:dyDescent="0.25">
      <c r="B33" s="46" t="s">
        <v>32</v>
      </c>
      <c r="C33" s="46"/>
      <c r="D33" s="46"/>
      <c r="E33" s="46"/>
      <c r="F33" s="46"/>
      <c r="G33" s="49"/>
      <c r="H33" s="48"/>
      <c r="I33" s="48"/>
      <c r="J33" s="48"/>
      <c r="K33" s="50"/>
      <c r="L33" s="7"/>
      <c r="M33" s="7"/>
      <c r="N33" s="7"/>
    </row>
    <row r="34" spans="2:14" ht="15" customHeight="1" x14ac:dyDescent="0.25">
      <c r="B34" s="55" t="s">
        <v>33</v>
      </c>
      <c r="C34" s="56"/>
      <c r="D34" s="56"/>
      <c r="E34" s="56"/>
      <c r="F34" s="56"/>
      <c r="G34" s="56"/>
      <c r="H34" s="56"/>
      <c r="I34" s="56"/>
      <c r="J34" s="56"/>
      <c r="K34" s="57"/>
      <c r="M34" s="45"/>
      <c r="N34" s="45"/>
    </row>
    <row r="35" spans="2:14" x14ac:dyDescent="0.25">
      <c r="C35" s="7"/>
      <c r="D35" s="7"/>
      <c r="K35" s="58" t="s">
        <v>34</v>
      </c>
      <c r="L35" s="58"/>
      <c r="M35" s="58"/>
      <c r="N35" s="58"/>
    </row>
    <row r="36" spans="2:14" x14ac:dyDescent="0.25">
      <c r="I36" s="59" t="s">
        <v>35</v>
      </c>
      <c r="J36" s="59"/>
      <c r="K36" s="59"/>
      <c r="L36" s="59"/>
      <c r="M36" s="59"/>
      <c r="N36" s="59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4:K34"/>
    <mergeCell ref="K35:N3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27_29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2025-07-23T07:48:12Z</dcterms:created>
  <dcterms:modified xsi:type="dcterms:W3CDTF">2025-07-23T11:36:06Z</dcterms:modified>
</cp:coreProperties>
</file>