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1E5E23CE-D25D-43C9-95D8-BE772D050353}" xr6:coauthVersionLast="47" xr6:coauthVersionMax="47" xr10:uidLastSave="{00000000-0000-0000-0000-000000000000}"/>
  <bookViews>
    <workbookView xWindow="-120" yWindow="-120" windowWidth="29040" windowHeight="17640" xr2:uid="{BB870558-6982-403F-8ADC-1E065F0A1591}"/>
  </bookViews>
  <sheets>
    <sheet name="26_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M24" i="1"/>
  <c r="L24" i="1"/>
  <c r="K24" i="1"/>
  <c r="N23" i="1"/>
  <c r="L23" i="1"/>
  <c r="N22" i="1"/>
  <c r="M22" i="1"/>
  <c r="L22" i="1"/>
  <c r="K22" i="1"/>
  <c r="M21" i="1"/>
  <c r="K21" i="1"/>
  <c r="N19" i="1"/>
  <c r="M19" i="1"/>
  <c r="L19" i="1"/>
  <c r="K19" i="1"/>
  <c r="N18" i="1"/>
  <c r="M18" i="1"/>
  <c r="L18" i="1"/>
  <c r="K18" i="1"/>
  <c r="N17" i="1"/>
  <c r="M17" i="1"/>
  <c r="L17" i="1"/>
  <c r="N16" i="1"/>
  <c r="M16" i="1"/>
  <c r="L16" i="1"/>
  <c r="K16" i="1"/>
  <c r="N13" i="1"/>
  <c r="M13" i="1"/>
  <c r="L13" i="1"/>
  <c r="K13" i="1"/>
  <c r="M12" i="1"/>
  <c r="K12" i="1"/>
  <c r="N11" i="1"/>
  <c r="M11" i="1"/>
  <c r="L11" i="1"/>
  <c r="K11" i="1"/>
  <c r="N10" i="1"/>
  <c r="M10" i="1"/>
  <c r="L10" i="1"/>
  <c r="K10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<sst xmlns="http://schemas.openxmlformats.org/spreadsheetml/2006/main" count="76" uniqueCount="35">
  <si>
    <t xml:space="preserve">Grūdų  ir aliejinių augalų sėklų  supirkimo kiekių suvestinė ataskaita (2025 m. 26 – 28  sav.) pagal GS-1*, t </t>
  </si>
  <si>
    <t xml:space="preserve">                      Data
Grūdai</t>
  </si>
  <si>
    <t>Pokytis, %</t>
  </si>
  <si>
    <t>28 sav.  (07 08– 14)</t>
  </si>
  <si>
    <t>26  sav.  (06 23 – 29)</t>
  </si>
  <si>
    <t>27  sav.  (06 30 – 07 06)</t>
  </si>
  <si>
    <t>28  sav.  (07 07 – 13)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</si>
  <si>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</si>
  <si>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</si>
  <si>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</si>
  <si>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</si>
  <si>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</si>
  <si>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</si>
  <si>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</si>
  <si>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</si>
  <si>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</si>
  <si>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</si>
  <si>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</si>
  <si>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</si>
  <si>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</si>
  <si>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</si>
  <si>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</si>
  <si>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</si>
  <si>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</si>
  <si>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</si>
  <si>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</si>
  <si>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</si>
  <si>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</si>
  <si>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</si>
  <si>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</si>
  <si>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28 savaitę su 27 savaite</t>
  </si>
  <si>
    <t>*** lyginant 2025 m. 28 savaitę su 2024 m. 28 savaite</t>
  </si>
  <si>
    <t>Pastaba: grūdų bei aliejinių augalų sėklų 26 ir 27 savaičių supirkimo kiekiai patikslinti  2025-07-17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</si>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</sst>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right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057BBBE-D969-4C8D-B117-814C46BC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5FBDC32-4C2A-4CF9-B8E0-DD89E328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E956F3E-061D-4675-BE41-DE35CCB3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6019BDA-60C6-4DAB-9824-2A12ABDA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B419980-433B-4E27-96A8-B05C2433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1FC7317-C19A-4DE1-BEB5-6303DD88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8B6ECC1-88AC-4A4E-BCC9-CF37DD2F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C161423-E9D4-4A66-9604-94DBDF88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9B37978-B3D6-4016-A0CC-14EC0EDE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0762618-B83C-4BA0-9454-7EB00A4C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6FC1770-8CD7-4BBD-9D2B-2C738D5F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1C04DC7-E749-4A79-8FF6-2F2270DC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FBFD45E-2797-4F8A-9DA3-9705FA3C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FB58D739-4542-4BD3-A6DF-24119CDA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790D93F-CB70-437C-B781-E71BADF3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FB773364-0639-41A9-9BF1-B431242F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7568A66-D642-426C-BD35-4D7493E4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DDB9A77-D842-46D2-9F6F-E867644B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6C95DF0-53C8-4728-91D7-1FE3E1C6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6CFFB715-028C-454B-B20E-44C9619E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B7D0A83A-1008-4A6B-AF6D-009827D7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A297B14B-F465-4FE6-888A-B42E17C1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D463591E-3731-446E-998C-769AE260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A7E5517B-1AB5-4F23-985D-1F44AF3D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5776FCA-3999-4F87-A305-66C3CB7E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D7298D15-E408-480A-A542-32C7B439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57C0538E-55A2-48DC-AB54-E5E5835B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72D13F35-9B97-4B69-A349-B3879484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B4F2FC3A-6C26-4304-A85F-7B069C68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E18F3BEF-D729-4998-AD89-C3217D0C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53F39E59-E076-4603-87CF-59740B59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368B6DF-1782-4241-8805-E69B5991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594EE52D-CF7D-48C1-A9F5-EE2C5551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DCBB8B14-5BF2-4BD4-A32D-FC9B649D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9C141B3C-4856-41F8-940E-F3E7AF5B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8D3EE0F4-A7F6-4DFE-83B0-C94890EE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ACC80F1-B70B-408F-BAD1-FE9819F0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74EBE4A9-1C86-44BD-813B-D546CD48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6B47464-E9AE-46E9-8089-23DE5222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903406B-ECF3-42C5-B31E-F7F8B4F3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987B88E-F713-496C-BE8D-BEE258D4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BBF5DDC-2993-4CFF-97BE-55611682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E27AB27-A0F1-4661-97F9-62C6C239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98FD920-5915-43B4-933F-752D1467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7B25AC9-8822-4AAA-9161-19D684AA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3CE61E4-0390-4ED6-9DA2-3F0F7781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AFF64739-8B03-42AD-876A-2BCDE9BB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E95CF9B-7FCB-479A-877D-1C476500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6964ECC-BE56-4140-8F0F-209F0409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4D257FC-77DE-48C8-B3B8-9D41C959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CD0F105-E6EB-492A-9726-B7FA7F85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82EA871-50D2-46A9-88AB-716D41FF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F7CBA15-CE81-4E80-9125-B83AE7DE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BCC82D4A-2DC4-4951-B371-D4CA0C1D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B475D607-2228-4D2B-B42E-93C1947A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6937805E-1B30-4A45-98F5-CFAB32CE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7B66A8A1-3A5F-404B-82DD-3D44D953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D42C0BB7-B974-4B69-9367-9D8A52B7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315513FC-8215-4523-A639-19FA89B2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4DD892D7-BD5B-465F-AABF-7407F06B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A4375223-2D10-4892-82C5-60ECD81F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5C325FCC-C453-4C2F-89CF-5B7C6142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3DDEBF4-AE00-41E2-8900-AE4E3060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BC5B632-A563-4A01-9431-E4CF9569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CCB85A5-6A50-439B-873A-6D6DF117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3A6BAD4-C5BD-4777-B85E-5F18B3A2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C963AD71-8BAF-49F8-A23A-72335DC1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B272D2D5-4D41-40BF-A3D8-F206082F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D94C71DE-8C0C-4C68-ABC1-64D11580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2E577C5-765A-4FBB-BBAC-8D92DDAD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BB0836DC-D2FA-4ED9-AF7B-B9BDCBBB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4999441-9C3C-434C-964E-F5F3D83F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A01C01BD-9A92-4B03-863E-309E127C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77B942A-38A5-4B94-93AE-07DDB33F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CD6A1E76-7613-45F3-A42F-35106F1D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D6B0772F-89A7-4E78-BA4B-AC8CC853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AEE75379-B4AD-4A3D-9D24-AC25441E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C234B665-6BA2-45FE-9A9E-327D11B8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7C9CE180-6C1A-49A4-B479-2D51CB79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5137A9C-EF46-4DCE-96CF-AA1F0F1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D57D0E4E-8DCF-428A-8FFB-D85A3CB4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27503C37-47A2-4F44-AD5A-FCC5C4F8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2CEF2E37-C044-49B3-B0C6-9EE123ED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C56FA5FE-1929-442D-8BA2-99D5E04B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8F00AECD-E06E-4E45-A268-3522FD4F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3DCE043B-8354-4947-864D-411FE37A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71EAD256-B23F-43D6-AF34-9341D643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14C2EB7C-EDAB-4551-8726-722A0894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A2260D1F-28F1-4DFC-92D2-35108053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3B2B5BB8-89EC-404B-B377-5F32353A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7D24753-373E-4BF6-8228-750B5AF4C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BBD086E-39F3-4BA9-9A96-DCC95FE1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F52BE06-DDEF-48B4-86FB-8E3AB546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8CA6BFD-853C-4255-BC82-92547DAE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81A8ACC-5ECE-4EDC-AB5E-6513E5762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5ADD5869-CC5C-4021-81E7-ED7F4E25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2EDCFA21-B519-4340-B59F-6D717D14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14DB1EE7-3244-4B08-996A-19959E0F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6520FACA-7A4D-4C72-BBA9-F02AA82B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E690CDD4-9F86-4876-898D-8D816AAB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E754E3D4-DD74-4BAF-9AFD-47CC514C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CEA9393-0644-4B4A-A7E8-D4851AE8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F50EE466-13BF-4F27-BAA7-0C2B7217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F949806F-FBBD-44FC-93E2-48C8554C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21523AC-3FB1-483D-A9D6-EDB24EB5E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D2B972AB-8EDB-499B-8C4B-7DE321E1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6C9E577-0C00-4424-AF60-C39339D3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19EA0DDB-8052-488E-A5CF-14523700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9CD01D0-267D-4F14-8238-A8448DF7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C44E82EC-2848-442A-A213-EEFDBF7D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5A75DAEE-E751-44CE-B809-6870BAE2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C91C9A02-2465-433B-A8B4-6390C44A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710E14F1-5DC0-43F2-8136-60D1EA29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06FDE39-B02E-42AB-97FF-2FB2023F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5E85DD15-048C-4C3D-AF9E-E7D8D463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96F16C6-444B-45DF-991A-85A1DAF0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84EAE082-761B-4523-B8EA-8ECBF7AE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CB7A28B0-93E4-4F5F-9B5B-14A9BC6C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A0FD4AC8-6661-44F9-ADA1-C8315B44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FA790B47-5B14-4DDD-AA53-CFFB8679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0404A8A9-FECC-430C-B7FB-3B654DBF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846222C6-6E2B-4EC4-94E6-6FFF5908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FB199E0F-28E8-4D2B-9220-6348D06A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D49DD420-BCF5-4227-A40D-8ED801CA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851D92B-8D5B-40FB-AE66-55CB8121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B8C2E2C2-A891-4385-8D14-0461FF19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7BF1320-50FF-46E5-8C2A-B34C3355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98E45B5-F8BE-4333-BA53-71F2DD0F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021E65C-79C9-4D3A-B932-BDC8C5E2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BCE1AED-B648-4E25-BB66-2DB08597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7A906468-7CB2-4185-9BCA-F448B7D4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2153B618-5C17-41F3-BFAC-EBFFA6A4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DC805318-D837-4EF7-A5DE-E28EBBE6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1B459A8F-BA06-449B-99BD-16960123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88421273-4E69-4268-88CB-AB47328A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A3C6EA21-C21D-4DF5-82B9-B79FDD17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7756CB81-B91F-49D3-AE36-89E0A2FC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A8997011-764F-4017-904F-69F883E9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E076E9C-B1E5-40AE-B403-A6F1752C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3BD440D5-DCB2-4E64-AA05-CBDDE3C6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C4F14602-E6B0-4DEF-9C98-956A8DE7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6009F40-6182-4AB1-8B4B-D39F8460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48186FDF-5F96-433B-B090-05998A42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9B45C95-F8B6-41A8-AAF1-F70F8421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82CDBAF4-5F28-4E02-B35F-09DE934B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D05287C-53EB-4A1B-9223-B301C99E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59FB132-18A2-4CF9-B04B-80C3CCD7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92D4B49F-4007-48B2-B58A-1CF380F1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BCD384F0-56BA-4310-8515-A9C54A12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E3A86AD0-44E1-47CA-99A2-E93EB25A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8812F87-30A6-4280-BB52-B07F52B0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B6AEE805-AA9F-4002-B0C0-A586B63F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6C618C25-D9BB-4BA7-B527-2B997BF8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44797D2C-8E5C-41AE-AA2F-25C6C686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EBF33BA9-56CE-4C92-9247-D3D1C3D4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D4525AE0-EC1A-4761-B27B-0E0AFF8F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98EE9DB7-47EF-4211-A35B-3E9BA53B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B199B6E5-CD93-4351-B3EE-40CC11FE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3F4923C0-0FFC-4F0A-984C-4EE1382D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09EF17DF-EDC8-4352-9213-4BB74AC6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9D33CEDA-22C5-456C-BFE9-42AF8F2F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9C8F3ECD-449B-4F54-9709-DE05971D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F88D1F2-8973-4BE1-A738-12D78B75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D10C7452-D6DB-4D2E-93B2-9B3E9BFF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66EBFB99-18CA-4D6C-A606-9A2F29CE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0466CA1D-6CB0-4AA5-834B-550E6647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A2D6E45C-9F33-4195-9647-0A01EC78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BF03DD37-C3E6-4214-8521-144F7811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01D5394B-C490-4070-AD74-08BA48F4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BF414F59-09F5-4CC6-84AD-13F21BAD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DFC6A36A-F687-4CB2-8F66-10462CA8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F0EF4861-A730-464D-909C-ADAD036B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8589B7EF-FC23-45D8-AA1E-1A0FC3DF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B5BA316-3DCE-4F61-8400-FAD122F7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63F03999-B4C7-4C5D-9C2B-194C1AB3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8CA3316-B28E-457E-B6FA-7FA0BAEB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56A530F-9DF3-4D1F-91E1-0496187F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061404D9-A908-486D-A850-ED644B09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F971000-D711-40D3-BE43-AD243AA9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C4F05600-AF8A-4110-A5CA-D657DD93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C41F7A39-D3A3-4B96-8AB1-B7CBCC08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EE941004-2D2A-40BC-890B-1E7DA0A3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4A78D919-06B5-46A8-B298-0D3E860F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D22B1EF-8D07-492E-BB25-015A3B2C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BCA0C04-F46D-4BD1-A64B-07F2DEF9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002328A-0BE3-42C7-A2B6-1851C852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94BF7A62-754F-4976-8EF8-5946AF7E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968A7F09-3F27-4BFB-BE38-9C8BBED3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01DF1665-D21F-4772-B22B-761ADA84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362B8DCA-E2B3-4E4F-8783-07E70CBA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3D0EB56F-7B40-4F6D-8DF1-8CCBA355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3473DD9-F8EA-40A7-B953-78DE3964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E4BDC40C-5C33-4861-8A45-0B89D413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186F9D85-F13C-44BC-9D8E-69E2B82D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45EEC9F8-AD70-4BAB-8D03-12D164F9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D762A524-C77B-40D4-92B8-0980F2B9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98771462-0D95-4C2A-97BE-A7A77F1D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C2537521-1F52-4ACD-AB47-96D9FFD9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8C84D13E-5904-43E0-A249-2C2D83EE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8AB4C84C-1136-4637-A827-EF93B673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4A26EADE-74AB-4869-8779-511E820B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419F3D87-839A-46DD-8DC7-B14FDB9D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E437F08F-1963-4C5A-8D89-D1917CA5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BC4D82B-7BDB-4030-9668-BB20CA5C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B992DE5B-EE03-44B7-B774-35B4638D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9A339E6-A112-4042-887B-FA7180EA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26F2A332-3A07-4A75-87CB-AF0A3CC6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9E50187A-D5F6-4F0F-AA82-8D831912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E87EC2B0-FA54-4EF6-991A-47BA043A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5C733855-3D43-4CC2-B2F1-542BC728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F83E0DA6-728B-43D1-B57A-FD546F0B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87E64FDB-8FA5-4813-A6C3-8CB69B54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E8F965C6-DF17-4C8A-B040-34B7A7BF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550E8AD-B379-4A2F-A792-919D514E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125C5F69-A74F-46B8-9899-4902074F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2DBCEAA9-D694-4606-A033-8D70006E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FB26F739-50A4-4D41-A52C-C2102C06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92EB233-B280-4853-8EA3-0AF0F379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4952AB52-30CE-408A-BC6E-38936F10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A3A8EB7C-26EE-47FC-B969-75030EBB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A4A538C2-3860-4A59-9BC8-27F1833D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38FCEDFB-208A-4D11-A910-07328734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4CEF2400-CF04-4DE7-95F9-629276DF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CC616071-C7B7-46FC-B07F-8C5310CC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6DEF4B1D-CDB7-4307-A87E-F6A39F46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17359580-2742-4188-A129-DDA1446D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311A9547-2212-4E77-8D9B-D5AB81BD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38978C7-AFE8-4DCF-85BA-B459B0B6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8BD46FF1-8613-45EF-819B-B5FDD30C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66DEE50C-07F2-4B21-A260-67F47B1C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D67265A8-6AA0-4092-A504-DDE77E63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EACC858E-FF0C-4D9C-A121-5AFA3DE3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B0EB3D03-29C1-4E57-89D4-2A5F925C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C31D90CD-589C-4A80-89C5-E0F95C64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785C2D8A-195D-4797-AFD6-5FDE8795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E81B86F4-F2C4-43C6-93AE-9DDE69CC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B1E854D9-948F-4FF4-A04D-CF3ED9BD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261D496A-DD03-48E3-8998-45AE3720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D5956341-31BC-413C-8063-B0679032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4FA99D24-4474-44DF-9A19-14460255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C085C8EC-FBEA-4A5D-903E-F4868EF5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4C025AFC-E162-4C9D-A464-99AF77F7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C4064015-436A-4A44-BB8C-BB0473CC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6219746-2884-44EC-812A-F807F939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16E31F09-3311-47CE-A8E6-AD6FD13D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788F27AC-D555-42F4-8998-D1151FA7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A732ABBC-A195-4A00-8C38-B2E500CB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FB26E14F-7430-4636-8FC0-AFC44AD5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70BF39A0-1A18-403E-AF3B-AA203474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13B2297-A233-417F-A85A-1E334085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0485AAC9-DCAD-4461-B9A5-C27B1165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7393A08E-A311-4A4F-9D5A-3BFEA048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18742E6B-3259-4E8D-8800-81B07E57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72742FE7-C167-44FD-AF70-57E25D4C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6F81476E-EB8C-4033-A28F-5CD00D59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700DC54E-7EAE-47C9-BFE1-EE28250A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9594280C-5CFC-44F4-8804-6A4B7DD8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CAA60E28-8125-48AA-AF2A-0A667D8E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11B7436C-A212-4990-9F71-8EAC6EB2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CB53FCAB-F7C9-4E28-BE9B-1C4697DE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EA78BDF5-390D-481C-81C4-05F05F4B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DE9C2C2-0634-4C4A-8F77-307FFC0D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3FF005F0-7C2F-40C8-B5C4-8ED9568E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78C8FEBD-F032-4A13-B12B-A345902E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9E7B8C47-796E-4120-ABE4-83174CCE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6A0462BA-8509-4703-A330-9029037C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C5826B80-DCD0-4F63-AFC7-50363077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D25FA452-4616-4CEC-ABE6-709703CF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EFB7B555-5844-4852-95B4-13C0AC48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C97F005B-3A77-4600-941F-529A03D1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B1C00D9-95D3-4B8A-8FBA-5DF7AF2C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A26827FA-76A2-4C6B-B8DD-66FECBD0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F6448C7C-2C9D-41C4-9828-C9C16895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848BEB23-FF01-43CD-8232-CEFBB84F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94CA1937-4245-4E2C-9BF9-55700818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B6B4EC52-F8F1-49C0-A605-9023936C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D464949A-FD33-40BE-A6F8-3D071E9A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8031DC2C-1881-4E69-9D81-EDBA9A13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44E32506-4EDB-47A0-B274-75B88C9B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A8FFEBE6-337D-4B86-8F72-7F2D489C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9C1E8A14-6053-49C0-8A1D-6326D15A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F262B0E4-1037-4246-9CC1-667366F8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50F8F6C0-7E45-4195-B76F-8BBC646A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E812E8B8-59A2-4741-A3C0-76771F99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C109AC33-5558-482E-A032-865A66AF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9A29FCDF-E44C-4905-9991-907ACB19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CE4CA989-DDD5-4C78-AF9B-C8ADCE02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9DE1E0A8-748F-46F7-A781-6EAD8E9A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5E36D900-2CD3-4F6B-A384-A9FCA67C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134AAB59-63F8-4FE8-8C9C-E5FDF2F6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18BABC90-60AE-42EE-9940-B7A979B6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E64A0919-958F-4318-839F-CF1DA566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1BDE5C76-37DE-4EF6-B3D2-632918AA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F2003AD1-8894-4AB7-808C-FC078E66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7E0D861-86DD-46CC-90C8-15105EC9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C7E08F8E-F8A3-48FD-84D7-C3512EB8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550EF898-6BB9-44EC-80F6-A6DF1C11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9C0C4726-D21E-40A2-8982-9DBFBF78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9F61C947-C344-4A70-B8FC-1AD71EF8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FB5D9CDD-6438-41DD-9A82-9DEBC28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F09251B-97C2-4F21-BB06-44833E41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F389F292-8ABA-4AE8-8F16-950BDA7C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D00B9ED-BFB6-48FD-83E8-247D8F07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7489251D-99B2-4773-A681-CD239F74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9391A57-32E1-484F-B7A4-F457F75B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399C3FB9-FB91-4C19-8F3B-1BFEFBF6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BD0227EA-FC31-45DA-983F-FBDF6827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76D65F50-B503-4A22-B958-0D943AAF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F100777C-D504-4142-81A4-056AB695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DFACEB6-C1B2-46A6-8127-FEB4C283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6D1F3BE-8BE6-4877-AC27-A9FDF296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87D0276A-3927-4425-92BE-DB26DBC8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731CCD66-41B6-40B2-B158-F810E5B1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6BACA333-98AC-442B-BB05-546ACF4B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BB3AA318-C536-4E7F-B4A4-E2B7AC1B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3BAF2CB4-CE41-424A-9885-E4C05D2E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B03FCCAD-23FF-4267-B3F5-60E1A330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87D9EFE7-DF52-41FB-B442-503CCB6D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B4120988-069E-4098-B477-D82210B2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3564EF19-AAF4-4A25-861C-76B4CD43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FB0E2CCA-8C77-4DF9-BD04-E9EA9316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F79C14CD-C50A-4D14-9FDD-F3C54540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2FB9267D-0BA8-42BD-8293-DD25086A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70542C73-8F44-489B-856E-FFFF3926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46F741EC-A7F0-483A-9004-E335357C5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EAE9344D-6940-4244-A0EF-6A4F01E7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6238F0DB-4484-4CD1-AF5C-B167D5E6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0BFEB31A-CF8C-4146-B2A7-7145693B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51C048A8-11CD-4A41-8BDF-2C4A90D3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F6AD9541-02BF-4A91-8B5D-41CD3868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865E8812-C7FC-44F9-B886-CBC9787C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20ACF673-9B3B-4C1B-B2AC-C1CD2889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11A4F220-72BE-4E20-85F0-7C71182E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87DE7AB8-358C-4E4C-8266-D421309F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DDC1B52C-1672-4F68-A223-2EAF5102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323A1C26-E3E3-46A0-B1F3-48DF1E8E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C2DF4324-76F5-4A9B-A64C-1329630F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12353369-A32E-4467-A7B6-A3F59124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A3007BC6-65E6-4A67-9013-C2A71E89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76341E1B-E4F2-4AF4-8BDA-DC49843C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5FFE2D36-18C1-4985-9759-416B3F44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40CB2F75-69E8-44D8-8A69-0CF86A3E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3F5E9CCF-9957-471D-BEF8-D835556E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F316BED6-2000-42DC-86B1-30C1C4F7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FB22E6D1-F13C-4899-840B-BC3B3D80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D79756F3-32B1-4F33-BF9F-341B0236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E3CC974-8BD9-4D92-A1C0-B0CA9D28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2B534C7C-4675-4575-B6C1-080E98E19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3FC5FA39-2B06-4723-92F7-FF7ADDF4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4A17FBB1-E815-4BEF-BF7B-800EC7E6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BD3D6962-A3C4-4916-AF02-BF5333EA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D90438A0-3ED9-43DF-B29C-A734E455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EC495CC3-0A07-4A6E-BDB8-50C98AF6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1D6E5AC6-4C8F-4887-8238-ABF41602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4F00A515-B628-4117-A8B9-2A3CA1D4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E28A7310-D450-4193-9C85-84464F89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1809EA07-24D9-467A-97C1-2000F987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CD43D32A-B47B-4EC7-BA7B-F694855F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CFFB752A-D099-4F87-8C0A-74CC627E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AE54FCB9-54AB-4A54-A462-01730EB5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92C44613-5C23-4DFF-B6B1-DFB0A630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6FC4C776-2A05-45D4-B24C-E03CB53D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265BAED6-378C-44F5-828B-23441245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06192AE6-BC3E-464F-A95B-F221E607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89E1135-A990-4048-A711-CC95061E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63656879-7976-4D61-98AD-B756B588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6D902DCC-2DE1-4961-A3E1-FF6ED840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37B32E6D-5A81-4F67-A762-023FBA20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A9DA98FF-DE25-490C-8D3F-9E057C7B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4D61B940-BFF5-4943-A8C8-6735792E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2345CC56-9994-492E-9107-5864364B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933F8B4D-70E0-48C9-B1F4-BC1C37DB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8F269DC-F8CA-476A-885B-6ABB86D6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1C45B400-D100-4104-A5B0-48B95A28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550F0C57-063C-40D6-9C8D-345D5057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CEFA8E06-47F7-4F1E-8962-75EA0E04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328E6CAB-C81E-45E2-B479-7B19B61F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EA29FDB7-2744-4964-9685-7ECF7CDB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6EF458CB-26DC-4DC1-8525-A06E2DC7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85A70C62-A665-477F-A5B7-0D13EAD1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C96B50D-B2D8-4D1B-95BA-0C92F6AE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C1880B4A-145F-44B9-8CF9-54F5CAC7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D0C7024B-7F8D-4B70-8F8F-B4B2D27D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CBACA314-DD55-4F2C-A8DD-2FD3EC25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4CF7EC62-E827-44E7-8DD4-D033AA7B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1241698C-23E8-4E60-852F-22E59509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D056625C-5AA1-4E74-8EA0-8EB508A6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91E2D0B7-FB11-4504-A89E-5771D5C2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D8288AD9-28B6-4D01-8F30-9F7AB029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470FB60E-8D52-4D21-B5AF-5C31A639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FA7194B-BA59-4509-83CC-4B814709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1074E1B9-2430-4A42-8F06-46C1CF3C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6934BE70-F4BE-4FEE-88FA-6520382F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6AA550BD-578F-4426-8C4F-1B3F809D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28FD024D-F89C-4854-BBF0-888D6179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89B0FC22-2DBC-4A27-9AD0-4EEE2E43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CEAB7467-5AD0-45E7-93A7-AB2F0DEB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0E62E695-1C89-4737-B313-03F3B3D1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5CFB99BC-0227-457E-8764-8304F6C27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EE36B558-5A03-4337-9A52-80E88420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FD0503BE-575C-422A-A874-EC208DF8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792C240A-99F7-40AF-B2D4-190053C2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BB2E84B0-B0CD-4121-9050-58D01C75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7D4CB313-7D48-4329-A21D-91A104F3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B1477882-449D-44E1-9E47-EE8C84E1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6EFFA348-12DA-462A-A621-27952B37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442BDD33-D3B2-4FF4-AD3D-20468F49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F51C97AA-5963-4322-9D95-BD1B2098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01997D70-0A3E-4F24-A6DC-C497C702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0BAE8EC-1CC0-4583-8431-324CD73B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5B9B0D8-87DA-46CC-868A-F96227BB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D82BDB65-5ED2-48D2-B5B6-CABCDD74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D0FA966-589C-4C9E-8177-5832C1DE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4E5301A7-96CC-401B-A363-E39489FF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CD31755-A38C-4C9B-AD08-4CB7DFE3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730A43C1-960E-4C68-81BB-CE4E60B7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FD47BD0F-DF18-4BA7-9DCB-047B7D26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2B7B3426-DE59-49F4-BF74-68C5B633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4E0CF00B-B375-41BC-A220-4A8585C7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2044555E-0C51-4419-A861-87C95B32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28388401-1FE2-4364-AC1F-1A52066A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A3D993BF-DADE-4E26-BD0D-1E6A13E7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ABE0AD8-4769-45EF-A571-A6D65CBA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ABCEBEC6-0E3E-462D-BEED-720B5502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7C82670-F8F1-4CBB-8174-C40EEE0E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FEFB5E59-CC41-46FA-B7F1-4AA89836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4FB1988E-2B80-4F0B-96C5-95CAA99D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A2A488DD-6A57-4C8F-B3D2-20A60731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C679D799-7A9F-43E3-AE6D-308B6CC4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46F8DB05-8396-4C84-B403-1C653989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A96C4C9-9294-46B8-A3E0-FE07E3AF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C6CAAE1B-734E-486D-96B1-6A7E56E5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7ED4DCB-E722-4E7C-BCF4-6D0179F0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8F93A13B-F15A-4C22-BC29-40DA4A73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4EA00D36-1637-4366-ACA2-61773B8C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2F2A5233-6743-47A0-8988-5EBF40C8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8EFA629D-7354-45D0-8D15-9A4B90F7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05A3CB88-60C7-4A1F-94CB-A8DB2526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3B7AC3B2-6716-4690-9356-5A211926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44488A6A-8BE9-46FE-A9AB-C40E03E8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271A660-E931-41D8-ACCF-1C7919E0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F2D34215-49D1-455A-AD4E-06EC7F9A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E64407C-57BF-4561-9F86-4A7BD6CE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228537F-CEAF-471F-AFAF-F3682134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E02A34A-2CF8-44E8-8CD3-B45556AF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FBB02748-2237-4C9A-9E1C-FF3D7709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BE6376EC-D1F1-4A08-9974-53CF42B3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7FD56696-9327-4BED-8BC2-77127A23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6C0757A5-0838-4C0B-98DD-F42BD949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27260124-69B9-46CC-8E17-86B90CE2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ECFB3C1-1318-44AB-A986-FE23664A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9C96DA0B-5013-47D9-BC69-7F05C17B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59949022-D117-4774-B86E-50D05906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F011BA88-3A56-480D-940D-F2D49E79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D6308179-6D1C-470F-A000-CC859B1F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07788F41-DF63-4E5A-B950-CCA064F0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DCBCF2F1-9BB0-402B-8E29-3F2BD8B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121FBDA5-BF90-4BEA-98AE-46C47F0A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0ECCC9B5-9696-4DA6-909E-D4A9F81E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A0C86CB8-4831-484B-806B-DAAB0321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609600</xdr:colOff>
      <xdr:row>33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04138825-9453-45E5-AD0D-1B3D3BB1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609600</xdr:colOff>
      <xdr:row>33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1D9D45B8-360B-4859-9F1D-FEFA1E0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9A9EBD5B-471C-4607-A613-CA1D01E3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7CFA5FE8-68C1-4E1D-A35D-F6AF9B92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609600</xdr:colOff>
      <xdr:row>33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4B7F9CAE-2C4B-4660-B505-E89543B1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609600</xdr:colOff>
      <xdr:row>33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68F369AE-B6D6-4080-9017-E81D7629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55A77A62-F53B-4807-801E-B10EF860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209AEC23-DBBC-4D97-BBDC-ABE6DC7C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19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F3173F85-8C3A-417D-BE6F-479A911B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19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609600</xdr:colOff>
      <xdr:row>28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05533306-0484-49BD-8BDB-C3665515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19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8A4F2-062F-4B25-AD57-4C2D5DAC3129}">
  <dimension ref="B2:W34"/>
  <sheetViews>
    <sheetView showGridLines="0" tabSelected="1" workbookViewId="0">
      <selection activeCell="AC44" sqref="AC44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4" spans="2:23" ht="15" customHeight="1" x14ac:dyDescent="0.25">
      <c r="B4" s="52" t="s">
        <v>1</v>
      </c>
      <c r="C4" s="53">
        <v>2024</v>
      </c>
      <c r="D4" s="54"/>
      <c r="E4" s="53">
        <v>2025</v>
      </c>
      <c r="F4" s="55"/>
      <c r="G4" s="55"/>
      <c r="H4" s="55"/>
      <c r="I4" s="55"/>
      <c r="J4" s="56"/>
      <c r="K4" s="57" t="s">
        <v>2</v>
      </c>
      <c r="L4" s="58"/>
      <c r="M4" s="58"/>
      <c r="N4" s="58"/>
    </row>
    <row r="5" spans="2:23" ht="15" customHeight="1" x14ac:dyDescent="0.25">
      <c r="B5" s="52"/>
      <c r="C5" s="59" t="s">
        <v>3</v>
      </c>
      <c r="D5" s="60"/>
      <c r="E5" s="61" t="s">
        <v>4</v>
      </c>
      <c r="F5" s="60"/>
      <c r="G5" s="61" t="s">
        <v>5</v>
      </c>
      <c r="H5" s="60"/>
      <c r="I5" s="61" t="s">
        <v>6</v>
      </c>
      <c r="J5" s="60"/>
      <c r="K5" s="62" t="s">
        <v>7</v>
      </c>
      <c r="L5" s="63"/>
      <c r="M5" s="62" t="s">
        <v>8</v>
      </c>
      <c r="N5" s="65"/>
    </row>
    <row r="6" spans="2:23" ht="15" customHeight="1" x14ac:dyDescent="0.25">
      <c r="B6" s="52"/>
      <c r="C6" s="66" t="s">
        <v>9</v>
      </c>
      <c r="D6" s="66" t="s">
        <v>10</v>
      </c>
      <c r="E6" s="66" t="s">
        <v>9</v>
      </c>
      <c r="F6" s="66" t="s">
        <v>10</v>
      </c>
      <c r="G6" s="66" t="s">
        <v>9</v>
      </c>
      <c r="H6" s="66" t="s">
        <v>10</v>
      </c>
      <c r="I6" s="66" t="s">
        <v>9</v>
      </c>
      <c r="J6" s="66" t="s">
        <v>10</v>
      </c>
      <c r="K6" s="68" t="s">
        <v>9</v>
      </c>
      <c r="L6" s="68" t="s">
        <v>10</v>
      </c>
      <c r="M6" s="68" t="s">
        <v>9</v>
      </c>
      <c r="N6" s="69" t="s">
        <v>10</v>
      </c>
    </row>
    <row r="7" spans="2:23" ht="37.5" customHeight="1" x14ac:dyDescent="0.25">
      <c r="B7" s="5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70"/>
    </row>
    <row r="8" spans="2:23" s="8" customFormat="1" x14ac:dyDescent="0.25">
      <c r="B8" s="1" t="s">
        <v>11</v>
      </c>
      <c r="C8" s="2">
        <v>2800.2019999999998</v>
      </c>
      <c r="D8" s="3">
        <v>54276.201999999997</v>
      </c>
      <c r="E8" s="4">
        <v>6397.8289999999997</v>
      </c>
      <c r="F8" s="4">
        <v>10550.529</v>
      </c>
      <c r="G8" s="2">
        <v>6557.1729999999998</v>
      </c>
      <c r="H8" s="3">
        <v>19439.557000000001</v>
      </c>
      <c r="I8" s="4">
        <v>513.12900000000002</v>
      </c>
      <c r="J8" s="4">
        <v>2334.471</v>
      </c>
      <c r="K8" s="2">
        <f t="shared" ref="K8:L13" si="0">+((I8*100/G8)-100)</f>
        <v>-92.174539241224835</v>
      </c>
      <c r="L8" s="5">
        <f t="shared" si="0"/>
        <v>-87.991130662082469</v>
      </c>
      <c r="M8" s="4">
        <f t="shared" ref="M8:N13" si="1">+((I8*100/C8)-100)</f>
        <v>-81.675286282918165</v>
      </c>
      <c r="N8" s="6">
        <f t="shared" si="1"/>
        <v>-95.698905019183172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109.749</v>
      </c>
      <c r="D9" s="11">
        <v>0</v>
      </c>
      <c r="E9" s="12">
        <v>61.84</v>
      </c>
      <c r="F9" s="12">
        <v>215.16</v>
      </c>
      <c r="G9" s="10">
        <v>4026.9059999999999</v>
      </c>
      <c r="H9" s="11">
        <v>703.1</v>
      </c>
      <c r="I9" s="12">
        <v>57.343000000000004</v>
      </c>
      <c r="J9" s="12">
        <v>459.68</v>
      </c>
      <c r="K9" s="10">
        <f>+((I9*100/G9)-100)</f>
        <v>-98.576003512374015</v>
      </c>
      <c r="L9" s="13">
        <f>+((J9*100/H9)-100)</f>
        <v>-34.62096430095292</v>
      </c>
      <c r="M9" s="12">
        <f>+((I9*100/C9)-100)</f>
        <v>-47.750776772453506</v>
      </c>
      <c r="N9" s="14" t="s">
        <v>13</v>
      </c>
      <c r="O9" s="7"/>
      <c r="Q9" s="15"/>
      <c r="R9" s="15"/>
      <c r="S9" s="15"/>
    </row>
    <row r="10" spans="2:23" x14ac:dyDescent="0.25">
      <c r="B10" s="16" t="s">
        <v>14</v>
      </c>
      <c r="C10" s="17">
        <v>54.500999999999998</v>
      </c>
      <c r="D10" s="18">
        <v>23413.032999999999</v>
      </c>
      <c r="E10" s="19">
        <v>2925.7759999999998</v>
      </c>
      <c r="F10" s="19">
        <v>924.06399999999996</v>
      </c>
      <c r="G10" s="17">
        <v>438.31</v>
      </c>
      <c r="H10" s="18">
        <v>2201.15</v>
      </c>
      <c r="I10" s="19">
        <v>20.36</v>
      </c>
      <c r="J10" s="19">
        <v>318.02</v>
      </c>
      <c r="K10" s="17">
        <f>+((I10*100/G10)-100)</f>
        <v>-95.354885811412018</v>
      </c>
      <c r="L10" s="20">
        <f t="shared" si="0"/>
        <v>-85.552097767076305</v>
      </c>
      <c r="M10" s="19">
        <f t="shared" si="1"/>
        <v>-62.642887286471804</v>
      </c>
      <c r="N10" s="21">
        <f t="shared" si="1"/>
        <v>-98.641696699440857</v>
      </c>
      <c r="O10" s="7"/>
      <c r="P10" s="7"/>
      <c r="Q10" s="7"/>
      <c r="R10" s="7"/>
    </row>
    <row r="11" spans="2:23" x14ac:dyDescent="0.25">
      <c r="B11" s="16" t="s">
        <v>15</v>
      </c>
      <c r="C11" s="17">
        <v>1663.357</v>
      </c>
      <c r="D11" s="18">
        <v>27763.565999999999</v>
      </c>
      <c r="E11" s="19">
        <v>3059.0660000000003</v>
      </c>
      <c r="F11" s="19">
        <v>5602.5559999999996</v>
      </c>
      <c r="G11" s="17">
        <v>1773.8140000000001</v>
      </c>
      <c r="H11" s="18">
        <v>13391.79</v>
      </c>
      <c r="I11" s="19">
        <v>327.58</v>
      </c>
      <c r="J11" s="19">
        <v>1347.231</v>
      </c>
      <c r="K11" s="17">
        <f t="shared" si="0"/>
        <v>-81.532449287242059</v>
      </c>
      <c r="L11" s="20">
        <f t="shared" si="0"/>
        <v>-89.939873609129179</v>
      </c>
      <c r="M11" s="19">
        <f t="shared" si="1"/>
        <v>-80.306091837170257</v>
      </c>
      <c r="N11" s="21">
        <f t="shared" si="1"/>
        <v>-95.147485737242832</v>
      </c>
      <c r="O11" s="7"/>
      <c r="Q11" s="7"/>
      <c r="R11" s="7"/>
    </row>
    <row r="12" spans="2:23" x14ac:dyDescent="0.25">
      <c r="B12" s="16" t="s">
        <v>16</v>
      </c>
      <c r="C12" s="17">
        <v>441.09100000000001</v>
      </c>
      <c r="D12" s="18">
        <v>2276.3270000000002</v>
      </c>
      <c r="E12" s="19">
        <v>226.727</v>
      </c>
      <c r="F12" s="19">
        <v>3228.4589999999998</v>
      </c>
      <c r="G12" s="17">
        <v>17.48</v>
      </c>
      <c r="H12" s="18">
        <v>2593.71</v>
      </c>
      <c r="I12" s="19">
        <v>19.100000000000001</v>
      </c>
      <c r="J12" s="19">
        <v>0</v>
      </c>
      <c r="K12" s="17">
        <f t="shared" si="0"/>
        <v>9.2677345537757532</v>
      </c>
      <c r="L12" s="20" t="s">
        <v>13</v>
      </c>
      <c r="M12" s="19">
        <f t="shared" si="1"/>
        <v>-95.66982776796624</v>
      </c>
      <c r="N12" s="21" t="s">
        <v>13</v>
      </c>
      <c r="O12" s="7"/>
      <c r="P12" s="7"/>
      <c r="Q12" s="7"/>
      <c r="R12" s="7"/>
    </row>
    <row r="13" spans="2:23" x14ac:dyDescent="0.25">
      <c r="B13" s="16" t="s">
        <v>17</v>
      </c>
      <c r="C13" s="17">
        <v>531.50400000000002</v>
      </c>
      <c r="D13" s="18">
        <v>823.27599999999995</v>
      </c>
      <c r="E13" s="19">
        <v>124.42</v>
      </c>
      <c r="F13" s="19">
        <v>580.29</v>
      </c>
      <c r="G13" s="17">
        <v>300.66300000000001</v>
      </c>
      <c r="H13" s="18">
        <v>549.80700000000002</v>
      </c>
      <c r="I13" s="19">
        <v>88.745999999999995</v>
      </c>
      <c r="J13" s="19">
        <v>209.54</v>
      </c>
      <c r="K13" s="17">
        <f t="shared" si="0"/>
        <v>-70.483232057153685</v>
      </c>
      <c r="L13" s="20">
        <f t="shared" si="0"/>
        <v>-61.888444490521223</v>
      </c>
      <c r="M13" s="19">
        <f t="shared" si="1"/>
        <v>-83.302853788494531</v>
      </c>
      <c r="N13" s="21">
        <f t="shared" si="1"/>
        <v>-74.548025206613573</v>
      </c>
      <c r="O13" s="7"/>
    </row>
    <row r="14" spans="2:23" s="8" customFormat="1" x14ac:dyDescent="0.25">
      <c r="B14" s="22" t="s">
        <v>18</v>
      </c>
      <c r="C14" s="23">
        <v>19.684999999999999</v>
      </c>
      <c r="D14" s="24">
        <v>0</v>
      </c>
      <c r="E14" s="25">
        <v>0</v>
      </c>
      <c r="F14" s="25">
        <v>0</v>
      </c>
      <c r="G14" s="23">
        <v>0</v>
      </c>
      <c r="H14" s="24">
        <v>0</v>
      </c>
      <c r="I14" s="25">
        <v>0</v>
      </c>
      <c r="J14" s="25">
        <v>0</v>
      </c>
      <c r="K14" s="23" t="s">
        <v>13</v>
      </c>
      <c r="L14" s="26" t="s">
        <v>13</v>
      </c>
      <c r="M14" s="25" t="s">
        <v>13</v>
      </c>
      <c r="N14" s="27" t="s">
        <v>13</v>
      </c>
      <c r="O14" s="7"/>
      <c r="P14" s="15"/>
      <c r="Q14" s="15"/>
      <c r="R14" s="15"/>
      <c r="S14" s="15"/>
      <c r="T14" s="15"/>
    </row>
    <row r="15" spans="2:23" x14ac:dyDescent="0.25">
      <c r="B15" s="28" t="s">
        <v>15</v>
      </c>
      <c r="C15" s="29">
        <v>19.684999999999999</v>
      </c>
      <c r="D15" s="30">
        <v>0</v>
      </c>
      <c r="E15" s="31">
        <v>0</v>
      </c>
      <c r="F15" s="31">
        <v>0</v>
      </c>
      <c r="G15" s="29">
        <v>0</v>
      </c>
      <c r="H15" s="30">
        <v>0</v>
      </c>
      <c r="I15" s="31">
        <v>0</v>
      </c>
      <c r="J15" s="31">
        <v>0</v>
      </c>
      <c r="K15" s="29" t="s">
        <v>13</v>
      </c>
      <c r="L15" s="32" t="s">
        <v>13</v>
      </c>
      <c r="M15" s="31" t="s">
        <v>13</v>
      </c>
      <c r="N15" s="33" t="s">
        <v>13</v>
      </c>
      <c r="O15" s="7"/>
      <c r="Q15" s="7"/>
      <c r="R15" s="7"/>
    </row>
    <row r="16" spans="2:23" s="8" customFormat="1" x14ac:dyDescent="0.25">
      <c r="B16" s="1" t="s">
        <v>19</v>
      </c>
      <c r="C16" s="2">
        <v>84173.353000000003</v>
      </c>
      <c r="D16" s="3">
        <v>11820.352999999999</v>
      </c>
      <c r="E16" s="4">
        <v>449.572</v>
      </c>
      <c r="F16" s="4">
        <v>1644.3119999999999</v>
      </c>
      <c r="G16" s="2">
        <v>689.25400000000002</v>
      </c>
      <c r="H16" s="3">
        <v>4877.4530000000004</v>
      </c>
      <c r="I16" s="4">
        <v>741.32400000000007</v>
      </c>
      <c r="J16" s="4">
        <v>1575.4849999999999</v>
      </c>
      <c r="K16" s="2">
        <f t="shared" ref="K16:L24" si="2">+((I16*100/G16)-100)</f>
        <v>7.5545444785231695</v>
      </c>
      <c r="L16" s="5">
        <f t="shared" si="2"/>
        <v>-67.698612370021806</v>
      </c>
      <c r="M16" s="4">
        <f t="shared" ref="M16:N24" si="3">+((I16*100/C16)-100)</f>
        <v>-99.119288974980009</v>
      </c>
      <c r="N16" s="6">
        <f t="shared" si="3"/>
        <v>-86.671421741804153</v>
      </c>
      <c r="O16" s="7"/>
      <c r="P16" s="15"/>
      <c r="Q16" s="15"/>
      <c r="R16" s="15"/>
      <c r="S16" s="15"/>
      <c r="T16" s="15"/>
    </row>
    <row r="17" spans="2:18" x14ac:dyDescent="0.25">
      <c r="B17" s="34" t="s">
        <v>14</v>
      </c>
      <c r="C17" s="10">
        <v>13963.891</v>
      </c>
      <c r="D17" s="11">
        <v>1068.1019999999999</v>
      </c>
      <c r="E17" s="12">
        <v>24.58</v>
      </c>
      <c r="F17" s="12">
        <v>46.8</v>
      </c>
      <c r="G17" s="10">
        <v>0</v>
      </c>
      <c r="H17" s="11">
        <v>4.4000000000000004</v>
      </c>
      <c r="I17" s="12">
        <v>137.19800000000001</v>
      </c>
      <c r="J17" s="12">
        <v>94.7</v>
      </c>
      <c r="K17" s="10" t="s">
        <v>13</v>
      </c>
      <c r="L17" s="13">
        <f t="shared" si="2"/>
        <v>2052.272727272727</v>
      </c>
      <c r="M17" s="12">
        <f t="shared" si="3"/>
        <v>-99.017480156497925</v>
      </c>
      <c r="N17" s="14">
        <f t="shared" si="3"/>
        <v>-91.133805572876</v>
      </c>
      <c r="O17" s="7"/>
      <c r="Q17" s="7"/>
      <c r="R17" s="7"/>
    </row>
    <row r="18" spans="2:18" x14ac:dyDescent="0.25">
      <c r="B18" s="16" t="s">
        <v>15</v>
      </c>
      <c r="C18" s="17">
        <v>69316.694999999992</v>
      </c>
      <c r="D18" s="18">
        <v>9152.2309999999998</v>
      </c>
      <c r="E18" s="19">
        <v>65.98</v>
      </c>
      <c r="F18" s="19">
        <v>609.87199999999996</v>
      </c>
      <c r="G18" s="17">
        <v>53.682000000000002</v>
      </c>
      <c r="H18" s="18">
        <v>83.96</v>
      </c>
      <c r="I18" s="19">
        <v>80.945999999999998</v>
      </c>
      <c r="J18" s="19">
        <v>25.32</v>
      </c>
      <c r="K18" s="17">
        <f t="shared" si="2"/>
        <v>50.787973622443275</v>
      </c>
      <c r="L18" s="20">
        <f t="shared" si="2"/>
        <v>-69.842782277274893</v>
      </c>
      <c r="M18" s="19">
        <f t="shared" si="3"/>
        <v>-99.88322293785069</v>
      </c>
      <c r="N18" s="21">
        <f t="shared" si="3"/>
        <v>-99.7233461436889</v>
      </c>
      <c r="O18" s="7"/>
      <c r="Q18" s="7"/>
      <c r="R18" s="7"/>
    </row>
    <row r="19" spans="2:18" x14ac:dyDescent="0.25">
      <c r="B19" s="28" t="s">
        <v>20</v>
      </c>
      <c r="C19" s="29">
        <v>892.76700000000005</v>
      </c>
      <c r="D19" s="30">
        <v>1600.02</v>
      </c>
      <c r="E19" s="31">
        <v>359.012</v>
      </c>
      <c r="F19" s="31">
        <v>987.64</v>
      </c>
      <c r="G19" s="29">
        <v>635.572</v>
      </c>
      <c r="H19" s="30">
        <v>4789.0929999999998</v>
      </c>
      <c r="I19" s="31">
        <v>523.17999999999995</v>
      </c>
      <c r="J19" s="31">
        <v>1455.4649999999999</v>
      </c>
      <c r="K19" s="35">
        <f t="shared" si="2"/>
        <v>-17.683598396405145</v>
      </c>
      <c r="L19" s="32">
        <f t="shared" si="2"/>
        <v>-69.608754726625691</v>
      </c>
      <c r="M19" s="33">
        <f t="shared" si="3"/>
        <v>-41.397923534360039</v>
      </c>
      <c r="N19" s="33">
        <f t="shared" si="3"/>
        <v>-9.0345745678178986</v>
      </c>
      <c r="O19" s="7"/>
      <c r="Q19" s="7"/>
      <c r="R19" s="7"/>
    </row>
    <row r="20" spans="2:18" x14ac:dyDescent="0.25">
      <c r="B20" s="16" t="s">
        <v>21</v>
      </c>
      <c r="C20" s="17">
        <v>0</v>
      </c>
      <c r="D20" s="18">
        <v>7.78</v>
      </c>
      <c r="E20" s="19">
        <v>0</v>
      </c>
      <c r="F20" s="19">
        <v>2</v>
      </c>
      <c r="G20" s="17">
        <v>9.9</v>
      </c>
      <c r="H20" s="18">
        <v>0</v>
      </c>
      <c r="I20" s="19">
        <v>0</v>
      </c>
      <c r="J20" s="19">
        <v>0</v>
      </c>
      <c r="K20" s="36" t="s">
        <v>13</v>
      </c>
      <c r="L20" s="20" t="s">
        <v>13</v>
      </c>
      <c r="M20" s="21" t="s">
        <v>13</v>
      </c>
      <c r="N20" s="21" t="s">
        <v>13</v>
      </c>
      <c r="O20" s="7"/>
      <c r="Q20" s="7"/>
      <c r="R20" s="7"/>
    </row>
    <row r="21" spans="2:18" x14ac:dyDescent="0.25">
      <c r="B21" s="16" t="s">
        <v>22</v>
      </c>
      <c r="C21" s="17">
        <v>57.94</v>
      </c>
      <c r="D21" s="18">
        <v>0</v>
      </c>
      <c r="E21" s="19">
        <v>0</v>
      </c>
      <c r="F21" s="19">
        <v>12</v>
      </c>
      <c r="G21" s="17">
        <v>50.3</v>
      </c>
      <c r="H21" s="18">
        <v>0</v>
      </c>
      <c r="I21" s="19">
        <v>14.8</v>
      </c>
      <c r="J21" s="19">
        <v>385.26</v>
      </c>
      <c r="K21" s="36">
        <f>+((I21*100/G21)-100)</f>
        <v>-70.576540755467192</v>
      </c>
      <c r="L21" s="20" t="s">
        <v>13</v>
      </c>
      <c r="M21" s="21">
        <f t="shared" si="3"/>
        <v>-74.456334138764234</v>
      </c>
      <c r="N21" s="21" t="s">
        <v>13</v>
      </c>
      <c r="O21" s="7"/>
      <c r="Q21" s="7"/>
      <c r="R21" s="7"/>
    </row>
    <row r="22" spans="2:18" x14ac:dyDescent="0.25">
      <c r="B22" s="16" t="s">
        <v>23</v>
      </c>
      <c r="C22" s="17">
        <v>208.63900000000001</v>
      </c>
      <c r="D22" s="18">
        <v>27.12</v>
      </c>
      <c r="E22" s="19">
        <v>25.66</v>
      </c>
      <c r="F22" s="19">
        <v>506</v>
      </c>
      <c r="G22" s="17">
        <v>107.44</v>
      </c>
      <c r="H22" s="18">
        <v>641.44799999999998</v>
      </c>
      <c r="I22" s="19">
        <v>23</v>
      </c>
      <c r="J22" s="19">
        <v>630.67999999999995</v>
      </c>
      <c r="K22" s="36">
        <f t="shared" si="2"/>
        <v>-78.592702903946389</v>
      </c>
      <c r="L22" s="20">
        <f t="shared" si="2"/>
        <v>-1.6787019368678386</v>
      </c>
      <c r="M22" s="21">
        <f t="shared" si="3"/>
        <v>-88.976174157276446</v>
      </c>
      <c r="N22" s="21">
        <f t="shared" si="3"/>
        <v>2225.5162241887901</v>
      </c>
      <c r="O22" s="7"/>
      <c r="Q22" s="7"/>
      <c r="R22" s="7"/>
    </row>
    <row r="23" spans="2:18" x14ac:dyDescent="0.25">
      <c r="B23" s="16" t="s">
        <v>24</v>
      </c>
      <c r="C23" s="17">
        <v>0</v>
      </c>
      <c r="D23" s="18">
        <v>131.74</v>
      </c>
      <c r="E23" s="19">
        <v>81.77</v>
      </c>
      <c r="F23" s="19">
        <v>150.28</v>
      </c>
      <c r="G23" s="17">
        <v>79.34</v>
      </c>
      <c r="H23" s="18">
        <v>103.28</v>
      </c>
      <c r="I23" s="19">
        <v>0</v>
      </c>
      <c r="J23" s="19">
        <v>236.42</v>
      </c>
      <c r="K23" s="36" t="s">
        <v>13</v>
      </c>
      <c r="L23" s="20">
        <f t="shared" si="2"/>
        <v>128.91169635941131</v>
      </c>
      <c r="M23" s="21" t="s">
        <v>13</v>
      </c>
      <c r="N23" s="21">
        <f t="shared" si="3"/>
        <v>79.459541521178068</v>
      </c>
      <c r="O23" s="7"/>
      <c r="Q23" s="7"/>
      <c r="R23" s="7"/>
    </row>
    <row r="24" spans="2:18" x14ac:dyDescent="0.25">
      <c r="B24" s="34" t="s">
        <v>25</v>
      </c>
      <c r="C24" s="10">
        <v>206.16399999999999</v>
      </c>
      <c r="D24" s="11">
        <v>0</v>
      </c>
      <c r="E24" s="12">
        <v>0</v>
      </c>
      <c r="F24" s="12">
        <v>130.346</v>
      </c>
      <c r="G24" s="10">
        <v>91.58</v>
      </c>
      <c r="H24" s="11">
        <v>27.48</v>
      </c>
      <c r="I24" s="12">
        <v>13.54</v>
      </c>
      <c r="J24" s="12">
        <v>29.74</v>
      </c>
      <c r="K24" s="37">
        <f t="shared" si="2"/>
        <v>-85.215112469971615</v>
      </c>
      <c r="L24" s="13">
        <f t="shared" si="2"/>
        <v>8.2241630276564734</v>
      </c>
      <c r="M24" s="14">
        <f t="shared" si="3"/>
        <v>-93.432413030402984</v>
      </c>
      <c r="N24" s="14" t="s">
        <v>13</v>
      </c>
      <c r="O24" s="7"/>
      <c r="Q24" s="7"/>
      <c r="R24" s="7"/>
    </row>
    <row r="25" spans="2:18" x14ac:dyDescent="0.25">
      <c r="B25" s="16" t="s">
        <v>26</v>
      </c>
      <c r="C25" s="17">
        <v>25.08</v>
      </c>
      <c r="D25" s="18">
        <v>0</v>
      </c>
      <c r="E25" s="19">
        <v>0</v>
      </c>
      <c r="F25" s="19">
        <v>0</v>
      </c>
      <c r="G25" s="17">
        <v>9.92</v>
      </c>
      <c r="H25" s="18">
        <v>16</v>
      </c>
      <c r="I25" s="19">
        <v>0</v>
      </c>
      <c r="J25" s="19">
        <v>0</v>
      </c>
      <c r="K25" s="36" t="s">
        <v>13</v>
      </c>
      <c r="L25" s="20" t="s">
        <v>13</v>
      </c>
      <c r="M25" s="21" t="s">
        <v>13</v>
      </c>
      <c r="N25" s="21" t="s">
        <v>13</v>
      </c>
      <c r="O25" s="7"/>
      <c r="Q25" s="7"/>
      <c r="R25" s="7"/>
    </row>
    <row r="26" spans="2:18" x14ac:dyDescent="0.25">
      <c r="B26" s="16" t="s">
        <v>27</v>
      </c>
      <c r="C26" s="17">
        <v>42674.254000000001</v>
      </c>
      <c r="D26" s="18">
        <v>2533</v>
      </c>
      <c r="E26" s="19">
        <v>38.22</v>
      </c>
      <c r="F26" s="19">
        <v>0</v>
      </c>
      <c r="G26" s="17">
        <v>8.23</v>
      </c>
      <c r="H26" s="18">
        <v>42.14</v>
      </c>
      <c r="I26" s="19">
        <v>0</v>
      </c>
      <c r="J26" s="19">
        <v>0</v>
      </c>
      <c r="K26" s="36" t="s">
        <v>13</v>
      </c>
      <c r="L26" s="20" t="s">
        <v>13</v>
      </c>
      <c r="M26" s="21" t="s">
        <v>13</v>
      </c>
      <c r="N26" s="21" t="s">
        <v>13</v>
      </c>
      <c r="O26" s="7"/>
      <c r="Q26" s="7"/>
      <c r="R26" s="7"/>
    </row>
    <row r="27" spans="2:18" x14ac:dyDescent="0.25">
      <c r="B27" s="38" t="s">
        <v>28</v>
      </c>
      <c r="C27" s="39">
        <v>130165.317</v>
      </c>
      <c r="D27" s="40">
        <v>68796.2</v>
      </c>
      <c r="E27" s="40">
        <v>6993.0509999999995</v>
      </c>
      <c r="F27" s="40">
        <v>12995.466999999999</v>
      </c>
      <c r="G27" s="40">
        <v>7603.1369999999997</v>
      </c>
      <c r="H27" s="40">
        <v>25147.358</v>
      </c>
      <c r="I27" s="40">
        <v>1305.7930000000001</v>
      </c>
      <c r="J27" s="40">
        <v>5192.0559999999996</v>
      </c>
      <c r="K27" s="40">
        <f>+((I27*100/G27)-100)</f>
        <v>-82.825602116600024</v>
      </c>
      <c r="L27" s="40">
        <f>+((J27*100/H27)-100)</f>
        <v>-79.353473235637722</v>
      </c>
      <c r="M27" s="40">
        <f>+((I27*100/C27)-100)</f>
        <v>-98.996819559852497</v>
      </c>
      <c r="N27" s="41">
        <f>+((J27*100/D27)-100)</f>
        <v>-92.452990136083102</v>
      </c>
    </row>
    <row r="28" spans="2:18" x14ac:dyDescent="0.25">
      <c r="B28" s="1"/>
      <c r="C28" s="4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2:18" x14ac:dyDescent="0.25">
      <c r="B29" s="43" t="s">
        <v>29</v>
      </c>
      <c r="C29" s="44"/>
      <c r="D29" s="44"/>
      <c r="E29" s="44"/>
      <c r="F29" s="44"/>
      <c r="G29" s="44"/>
      <c r="H29" s="44"/>
      <c r="I29" s="44"/>
      <c r="J29" s="44"/>
      <c r="K29" s="43"/>
      <c r="L29" s="45"/>
      <c r="M29" s="45"/>
      <c r="N29" s="45"/>
    </row>
    <row r="30" spans="2:18" ht="15" customHeight="1" x14ac:dyDescent="0.25">
      <c r="B30" s="46" t="s">
        <v>30</v>
      </c>
      <c r="C30" s="46"/>
      <c r="D30" s="46"/>
      <c r="E30" s="46"/>
      <c r="F30" s="46"/>
      <c r="G30" s="47"/>
      <c r="H30" s="47"/>
      <c r="I30" s="47"/>
      <c r="J30" s="47"/>
      <c r="K30" s="48"/>
      <c r="L30" s="7"/>
      <c r="M30" s="7"/>
      <c r="N30" s="7"/>
    </row>
    <row r="31" spans="2:18" x14ac:dyDescent="0.25">
      <c r="B31" s="46" t="s">
        <v>31</v>
      </c>
      <c r="C31" s="46"/>
      <c r="D31" s="46"/>
      <c r="E31" s="46"/>
      <c r="F31" s="46"/>
      <c r="G31" s="49"/>
      <c r="H31" s="48"/>
      <c r="I31" s="48"/>
      <c r="J31" s="48"/>
      <c r="K31" s="50"/>
      <c r="L31" s="7"/>
      <c r="M31" s="7"/>
      <c r="N31" s="7"/>
    </row>
    <row r="32" spans="2:18" ht="15" customHeight="1" x14ac:dyDescent="0.25">
      <c r="B32" s="71" t="s">
        <v>32</v>
      </c>
      <c r="C32" s="72"/>
      <c r="D32" s="72"/>
      <c r="E32" s="72"/>
      <c r="F32" s="72"/>
      <c r="G32" s="72"/>
      <c r="H32" s="72"/>
      <c r="I32" s="72"/>
      <c r="J32" s="72"/>
      <c r="K32" s="73"/>
      <c r="M32" s="45"/>
      <c r="N32" s="45"/>
    </row>
    <row r="33" spans="3:14" x14ac:dyDescent="0.25">
      <c r="C33" s="7"/>
      <c r="D33" s="7"/>
      <c r="K33" s="74" t="s">
        <v>33</v>
      </c>
      <c r="L33" s="74"/>
      <c r="M33" s="74"/>
      <c r="N33" s="74"/>
    </row>
    <row r="34" spans="3:14" x14ac:dyDescent="0.25">
      <c r="I34" s="64" t="s">
        <v>34</v>
      </c>
      <c r="J34" s="64"/>
      <c r="K34" s="64"/>
      <c r="L34" s="64"/>
      <c r="M34" s="64"/>
      <c r="N34" s="64"/>
    </row>
  </sheetData>
  <mergeCells count="26">
    <mergeCell ref="I34:N34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2:K32"/>
    <mergeCell ref="K33:N33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26_28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2025-07-16T11:20:27Z</dcterms:created>
  <dcterms:modified xsi:type="dcterms:W3CDTF">2025-07-16T12:46:48Z</dcterms:modified>
</cp:coreProperties>
</file>