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4FB2B602-3082-47F8-9089-08D4A5B52CC7}" xr6:coauthVersionLast="47" xr6:coauthVersionMax="47" xr10:uidLastSave="{00000000-0000-0000-0000-000000000000}"/>
  <bookViews>
    <workbookView xWindow="28680" yWindow="-120" windowWidth="29040" windowHeight="17640" xr2:uid="{66766426-AFB1-49AF-BF37-63D9F5192698}"/>
  </bookViews>
  <sheets>
    <sheet name="24_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M27" i="1"/>
  <c r="K27" i="1"/>
  <c r="L25" i="1"/>
  <c r="N24" i="1"/>
  <c r="K24" i="1"/>
  <c r="M23" i="1"/>
  <c r="K23" i="1"/>
  <c r="N22" i="1"/>
  <c r="L22" i="1"/>
  <c r="N20" i="1"/>
  <c r="M20" i="1"/>
  <c r="L20" i="1"/>
  <c r="K20" i="1"/>
  <c r="N19" i="1"/>
  <c r="M19" i="1"/>
  <c r="L19" i="1"/>
  <c r="K19" i="1"/>
  <c r="N18" i="1"/>
  <c r="M18" i="1"/>
  <c r="K18" i="1"/>
  <c r="N17" i="1"/>
  <c r="M17" i="1"/>
  <c r="L17" i="1"/>
  <c r="K17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N8" i="1"/>
  <c r="M8" i="1"/>
  <c r="L8" i="1"/>
  <c r="K8" i="1"/>
</calcChain>
</file>

<file path=xl/sharedStrings.xml><?xml version="1.0" encoding="utf-8"?>
<sst xmlns="http://schemas.openxmlformats.org/spreadsheetml/2006/main" count="81" uniqueCount="35">
  <si>
    <t xml:space="preserve">Grūdų  ir aliejinių augalų sėklų  supirkimo kiekių suvestinė ataskaita (2025 m. 24 – 26  sav.) pagal GS-1*, t </t>
  </si>
  <si>
    <t xml:space="preserve">                      Data
Grūdai</t>
  </si>
  <si>
    <t>Pokytis, %</t>
  </si>
  <si>
    <t>26 sav.  (06 24– 30)</t>
  </si>
  <si>
    <t>24  sav.  (06 09 – 15)</t>
  </si>
  <si>
    <t>25  sav.  (06 16 – 22)</t>
  </si>
  <si>
    <t>26  sav.  (06 23 – 29)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</si>
  <si>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</si>
  <si>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</si>
  <si>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</si>
  <si>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</si>
  <si>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</si>
  <si>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</si>
  <si>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</si>
  <si>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</si>
  <si>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</si>
  <si>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</si>
  <si>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</si>
  <si>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</si>
  <si>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</si>
  <si>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</si>
  <si>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</si>
  <si>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</si>
  <si>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</si>
  <si>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</si>
  <si>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</si>
  <si>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</si>
  <si>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</si>
  <si>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</si>
  <si>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</si>
  <si>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26 savaitę su 25 savaite</t>
  </si>
  <si>
    <t>*** lyginant 2025 m. 26 savaitę su 2024 m. 26 savaite</t>
  </si>
  <si>
    <t>Pastaba: grūdų bei aliejinių augalų sėklų 24 ir 25 savaičių supirkimo kiekiai patikslinti  2025-07-02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</si>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</sst>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0" fillId="0" borderId="0" xfId="0" applyNumberFormat="1"/>
    <xf numFmtId="0" fontId="6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6" fillId="0" borderId="0" xfId="0" applyNumberFormat="1" applyFont="1"/>
    <xf numFmtId="4" fontId="2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3" fillId="0" borderId="22" xfId="0" applyNumberFormat="1" applyFont="1" applyBorder="1" applyAlignment="1">
      <alignment horizontal="lef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left" vertical="center"/>
    </xf>
    <xf numFmtId="4" fontId="2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2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B280F94-21EC-4EE6-9E84-16F21DEA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9DB1D35-E426-497E-B813-5FC1737D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3955EC9-5DAA-4437-82E7-F6BBBDAE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546210C-0662-4D44-AAD6-1B96ED7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9A26BB3-4E17-43CA-A87A-F88CE754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4BEB244-F424-4939-98AF-44FAF57A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8A4A1C3-F7C3-4622-84F1-E9D1C494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D9154F7-8B27-4A39-8DB5-A7FC325D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21222D1-992F-4BD2-B890-8CB800BD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080B640-1D86-44C9-8424-7F9353DA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10B3DAC-2A60-4DC8-86DE-0DA2AA45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0057723-099B-42E3-9AD3-4F1BC500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37E9C03-FE7E-4F8C-9470-5AC6B65D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AC2FA9B-8217-4AED-926D-0F06D98D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EB9E19B-03F0-4C9E-9BAF-37758434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EDF0FD6-3DB7-46AC-BD74-C6BC3FBE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FE6F33B-91AD-439B-A0F9-8F870017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E5BCFCA-812E-420A-A523-8B45F586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CF7D08A-A457-470A-9DEB-7D845C4F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FAA76DD-A4E9-4BFB-9468-86635871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CE8B79B-38AF-4285-B38F-55D5DA93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3646F05-BD0F-44FF-B967-65249B9E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B1B40A6-1DB0-460F-98FB-D8F685BF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DC19823-49FA-4BD2-B7C6-66E3CF69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C10617C-FD00-4FE9-B3D9-5C25CF8C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74D5776-0349-4148-917A-A5252840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ABB99172-B412-4DDA-A56A-D81FB86A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CF6870B-2078-45B9-89FB-926C7049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103E2CD-C5CB-40C0-8E8F-51427D6E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61A5B8B-9AA5-42B9-B002-D95BF798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E3A027C-6B5E-4B05-B90D-CB0EBC2C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C4EDF3F-1EB1-4015-B533-E2852873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B5ABAED-42FA-4B19-A838-1C653E73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501FA8E-CCA6-42B1-91B8-9C86D489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00C056C-CB7C-4B7D-BB6A-E75732A8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39375B3-3799-4D7C-9409-181A6F4D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F02B38D-11DA-4C0A-8209-FDC0C8C7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163B9D2-7CD5-4FBA-8BD1-9D043CD1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F5325BB-CF31-4B84-A18F-E1A61482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0E792AC-694C-40DD-8B22-790EE124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613195A-26D2-4E39-B6FB-DBC248E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ADD3187-E8E7-4E42-A65B-62C728B3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C1A11DF-C5FC-493A-9B28-C47781CC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733330D-4B1C-45B3-BA0C-82C9FF99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B132B69-D347-4DE2-A219-8D0AC2CA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AD5DDDC-314A-4E32-86D1-05473E05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3B5E3BA-4715-4425-ADB2-469F6FAB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2AC3B40-8C82-46AF-B030-79254203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043CA15-5FBF-4638-AF1D-DC62980E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ECA2578-5BA6-4A5B-8F13-7DFBB564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2F988EA-12EB-423D-A411-435A3FB2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29E1993-6F7F-4432-8EBA-12BE9BDE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2C46C2D-DAC5-4B6A-BD88-584FE6E2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37DEDFA1-8E11-4E1C-A391-98B3B0FF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537817F8-0586-4590-88EA-B42D2164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A813F8DD-910F-42F6-9706-2F21A8C7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8BDB9556-E854-45EC-BFBA-D6B17FA8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F966012C-421F-481F-87BC-0B2DCDBE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6E35E77D-1B69-4E62-AB96-F705CD91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D7BB814-4A18-4FE7-A3A5-BF1E934D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16CD12E-5804-48D8-88B5-2F327E3E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A61879F-EFBA-4469-BD3A-A5F81ED5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8B76E61-1151-4842-8EC3-36ACB0F1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B2357F9-9491-40D7-8973-087ED177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CF2A1D6-3C7F-4818-92D4-0A446A55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BB68F46-1256-47DD-822D-89DB44D3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F513F44-3586-49B7-AF3A-7CB02619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70134165-BCBD-4B7E-8D0C-869B6855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A114094-9DDE-4C4D-9D88-D4B786B5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5D8F180-1003-4C64-94BE-F53366CE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E7472ED7-A568-4ACC-9E17-BC842B83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2D28BBF-4B63-492F-AFFF-307950A8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B852F30-49A1-4DDD-B529-9FE41157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2434627-2EC3-4286-8C51-77633E78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B3667751-66AE-40B7-BCC2-ACC11576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79BD31D-C21C-4AC6-8428-71FF5EDA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075B560-5FB4-4637-AF7E-E72FFEF7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E303E43-46E5-4127-962D-034DC62B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3F8E37A-86CA-4408-ACB6-B878FB20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D822AC0-BAE1-49D2-879C-A16A1DBA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E7F88BC-06AF-421F-885B-EFC4055C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C9F71052-D3FC-445F-932B-02C8B00F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45F0468-3E22-49FA-AABA-57EA40D7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3E7075D-BAE2-4F69-80EC-50B687DB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325D62A0-9352-4E39-AFE7-609CBEA2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FC5E6423-D5BD-4126-B8C2-A05DB566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A29CF891-BA5C-4093-94B2-758858FF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56A37C8A-963A-4654-BBE1-546C9ECC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219D53EF-068C-430D-9A88-F6F76971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F8A48C0-66BA-45B4-BDFC-DC00B642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8B96D5E-BFC7-406C-AC27-5312F5CA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10FEE8C-DFE0-44D2-9688-D109BD52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A46FB8D-5D97-4C5B-A964-C15F1ED3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33E4E92-7CE0-43E6-BF4A-D2F2E4AC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DD39DB3-9B38-403A-85B3-ECD80B40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5A5CBBD8-03D0-4D42-B0B3-7ABC81C9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5CB407C7-3D89-4BEB-A96F-6FD8528F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9821A3A-DE8F-46B2-9B50-FC834391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BFC5E9D3-CC46-4108-951A-5AE3507F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D6E3007-6B70-439E-8FD6-4FEA97A8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AC0AB3D2-2482-45DC-8F8D-55C8B7B5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5727ACE-13D7-4B7B-ADDF-606645B5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2B6D6F62-59F0-4880-9D0B-25C750F2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0C92137-2584-42AB-A453-EFAFB2A2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BC26DD5-91A1-4C84-9A89-4076859D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5C4F56E-4070-4A05-AD6A-F017D41B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F2682FF-5ED9-431B-A8C6-6CEA03AB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67A1DAD8-502A-4764-A052-9D6A8089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462540F-CCC1-4E2A-9A97-AC94194F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FD667F57-200B-4BF7-9071-6750CDBD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4B5D0557-36FD-483D-B064-AFD672E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39C9398-BD95-41AD-A060-3C7DEE36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9462B38A-3BA5-48CA-8969-EC00A2A4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C95C60F6-CE3B-44BD-925E-0CCC8525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A63EE3F-D728-426E-AA2F-F9A0767A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AAA7FA1-8433-4C73-934A-D442112D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5CB36DDC-2B94-42F1-9344-9B6D7E51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3FBF677-EC2B-4564-B400-1CDB3C5E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835CE1A-7F32-494A-9C0A-26E087C5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8F06B7A-EA19-45FD-9B78-6CF951BD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C491631-767F-4155-B836-85570363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301144FC-10F1-497E-8C5B-35FE9F97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A46A70D-AD17-4E8D-B41B-8CF24536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CF93AC34-299F-48BF-B745-048BAC19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13B2A55-19BB-4B35-80D6-33C1050F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691AABC-8710-4D3A-B8AC-0E7393CA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2344077-1D53-4DD2-BC94-CDB2B29D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8484FE6-C5CE-4627-B877-EF6BEC37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1FC46FE-508D-4D42-9154-6A982133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9B1B490-6D4B-4A66-9903-3A852F54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CB068EED-FE36-49DB-A567-607832EA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8A68BE3-7072-4B77-93D5-4C775D07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7FE82A8-5C99-48F2-81F7-2C9A2E5F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2BB9C84-8325-4CAA-9271-AB67A10B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E4C53F2-969A-4515-A9F4-9559E534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9836CE1-350F-4C07-88C0-12DF8F72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D63146F-92CE-435E-A098-C745514A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31BD5920-39BB-4751-9F71-8AC35302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7801044-169E-4452-9CD1-5313883B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9D1FF93-A7A5-45F1-A788-0103C558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779314C-D9A0-4E34-8BC2-1E6AB40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A7C67C0-E428-402F-92F8-0CCA4F0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8466216-FD1B-43F8-B309-E5D4D9D1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A7D40BE-7ADD-417D-B05B-6903E2F1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B705D86C-E21B-4B23-8F7E-F646E5B6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86E3959-26DA-4D33-B09C-FF46254F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D9866BE-97EF-4903-971E-C4A37D81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1CDBD44-4426-49D3-AE04-9DE1BFD2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73D3836-8B32-47EE-A13F-1CF5FC89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243D58E0-BCB9-4C81-A45C-D808AF9F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8CC0724-F919-4CDA-AE9F-DB9081D7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73839CC2-C2C6-4DE3-A5FE-8276820E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61B28501-D9B7-47FB-9997-45192AA4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DE1A07F-1CBD-4552-8F44-F9A00678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F3B2C2BA-1803-49E3-9130-4C24D76E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24E0AD4-5F7B-41A2-8F9D-D3D5E415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89F3735-60B8-4069-B932-0E65B4EB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417A6CE-C042-4206-A32C-F07F3213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E63BB8B2-DC05-436C-B3CD-56ABCFAC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FA00A66-8C7B-4ADE-BEBC-BD97EB30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EEF51C8-C174-4B1D-9A3A-43FC3D36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6844090-A1A7-45F7-BF6F-E3E7ABC7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F4DFB5C-424B-4487-B91C-94917496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6B897C6-34B5-46F9-B6B7-9E72D4D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E7F65C3-B113-4F7D-AB01-1F658480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4048A3BC-EE65-454E-A137-8B473D4E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AE1F0AE5-BF67-4503-9E85-355D5A6A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2E9DE42-9FD7-42B7-8F17-0D9E4BC2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F60A6170-FB78-4C6F-BA35-FCA6BA26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F1E710B-1BAC-4265-803B-0ADA7E1C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17D50033-BA7F-4508-B2C9-F24DD5B5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1A25FDA-1A1B-487F-A7BA-DAC0F0A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E75EB3E1-6EC5-4631-A991-BC0EB1E4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EF5B1119-1739-4685-A409-3CAE25B2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034FB47-88CF-4157-B69B-2BE9E2A1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A8B3704-0C74-4CE6-A39C-6B2E5AA1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016DF6A-CC67-4FCF-AC49-9E3570B3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6560FC9-0F47-4372-84EB-3CE64C9F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754B916-56CA-4DD8-BC7F-6BCA3E39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0C1B4ED1-0CB4-4118-B16C-295543FF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A968794-360E-4581-9C69-79C66CC1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3CA1980-DDF8-4836-A520-E462E141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A57141F-5529-40AD-BE5F-DB400647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D934400-7EB0-41D1-94C1-84168993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296FFED-975E-4C5D-8EF5-B52252E6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B83E564-92AC-4E8E-8A75-6D2AB4C1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1A333604-E8B1-437E-A3F5-4287B7C4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586EF6E-9221-4D74-BF42-33D0C4A5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BCB9FE3-C374-446B-BA20-A6DFBB47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11C5702-BF13-409B-BAF9-7504F3EC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8C9C4A5-3859-455A-81C4-34AEF28A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47F9673-DA20-44FC-AB84-26BE9D02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48C10FA-E485-49C6-9597-604396A3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BD4CCB6-CEFB-47E0-9807-54F6DB5D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C121EEB-6847-4981-A88B-40A539C1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2246774-4726-4219-AC55-4D5CBE2A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98EC851D-2426-41FB-A48A-5A8E9375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AF5F71B-BA09-4D61-BF58-4B656728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437BB828-AF74-4FC6-BCC4-EAB75C77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C896C269-EECB-4958-B427-E48E4693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E219C27-D718-4AE3-B0A9-8A5D9352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02E68D1-EEF9-4FCD-A4B5-A907E91E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3C09C79-156F-4360-8362-163BB13B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1C925C2-BBDA-4FF5-8F37-D0CC41EA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ACC0268-3E63-4790-AB88-013CD14B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BF39126-577B-43D1-B228-C848E258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891F7CFE-5D87-471B-89B5-21C51E6A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E1281734-81F6-446D-B9B9-BB5956BE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6570FFF-92D8-41FD-8747-31F4791A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44A10E3-F28E-41C0-80AD-C420F596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DCA1A3C-F10A-4EBB-8A7E-DC9DC43A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19C2825-FCC5-4BE1-B2AC-B0F5585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4FD82F5-23E4-47C7-83DD-8034DC8C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AA95B68-A1A3-4F70-BC16-2B2D87A0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344D9061-66FA-434F-B57C-04138A55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324C8568-01DC-4609-BB58-90C0ACFF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08913FB6-8C21-4AA2-B631-906108E6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D881235A-D435-49AC-AE72-CAEFF2EE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09DED5A8-0BAA-437F-B5F8-A4A08E56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6518928-13CD-4BD7-9FE9-A0C11D68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63A7F130-C680-429A-8397-CBA54408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26F3075-1AA5-44A1-A759-BAE229C0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C0ADEC50-FFD0-4AD6-AE6F-0743546A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52B66E1-E9C4-4393-A1DC-71CEC149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5419AD71-3AAA-4595-AC50-1F13897E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D3C80DC-0BAF-4B50-91F7-0CDCF062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F22229C2-07AF-4709-83AB-9194499D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142DCF2-24A3-430F-A5B2-CA5DF7D0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EFF9DFD0-B575-4E86-A1A5-B0BC89D0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2757A8D2-3C83-4356-8C43-39ECB992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DA209006-D140-4C79-838F-ABC0210E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28CCECA3-7514-4AB3-8C91-8DCAEF4E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90D3FB69-89D6-40F7-B635-8C0BD809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B7BFE02-5227-4BC9-9590-31116ED5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5E68AF68-5B8A-4D7E-9597-EF2C5AAB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EA5F8A8-AE45-446D-9E2E-D67EDE1D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1431DC1C-6E48-4D5B-A5D1-53D8078D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361C073-82CF-4DF6-8EA8-AA599F6A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A94F9EC9-67B8-42FA-A30B-5BFAF821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6C54C4E4-7598-4214-AFAD-6D382D5C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8E24055B-DF87-4493-AF4D-870FD760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2FC5FD4-FF42-4E9B-BB5E-435C35D1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D0A0F8A6-54D5-4636-B99F-169528F6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ED8408B-AB0F-4B45-BE52-85CBAAF8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D7FC6D3D-1B8B-471F-8079-ACEC6B05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22B003D-213B-4041-AEF7-ECF82313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FEB87082-BABC-48B1-BB61-6A24F621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6F4A1FB-BC50-492D-AE07-35F737A6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BB667B3-2B50-4350-AB9A-31047242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4E14147-5EFB-4864-A7AD-0F484F01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C8D661E9-ACCA-4ED4-A65E-5420A4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E09A17C4-AF95-4402-83EA-9A6515DE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1B6508BD-5675-4BAE-BBD0-2AC03CB4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4133718B-B147-482E-A92A-5CF8DF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1EB8E27E-A675-4538-8FC4-FA5A2D90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629F3914-46E7-4E5B-892F-A2D6C50E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8F0E9E5C-8D0D-4B55-8B2E-4C6B53D5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3D444D6-72D9-4856-BA30-87E522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578FC807-F8E1-4C50-BE6E-6353B148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8D2E5F10-3950-49EE-9CD2-2D3279E0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131BCC7B-DED3-41B7-B571-AECA02A3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6D715BF-CDD7-4B9A-9EAB-14AB7102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3C0E9D1-4A7E-4214-A0EA-56D1809C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594605B-9B8E-42B6-B6A4-277722BB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8B1A62C-4689-4246-9506-944F44CB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C3AFF67-A985-4028-A942-BA378864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116B83BE-12F4-4E46-A40D-F5C49555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03AB4F1-CE67-48DD-88B9-BB663BA6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0B4B95F-0E71-4C2C-A1B2-F2512779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5E86DE7-A6BC-49E5-8EDB-0E60CAC6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1FE7FBC-9A98-4E84-AF91-A9D0421F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A0AF903-B111-4F0C-858D-B54F593C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0DF880C-DED7-4C21-86C9-52B7DEB8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B706D77-7C3E-46D0-8500-BCF4131D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57ACB544-D42F-49C8-A3CC-877E00DB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C8B5ADB-D4E3-4E6D-A06C-DFD9149F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8E5D281D-A76B-4CA9-A7EA-0874F7A2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602D976-DA0A-4A39-B4D2-3C1C65F4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FA1F0211-C941-4A2E-9D5A-127018A6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A307BED-B7F6-4244-BAD7-017E47A5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62CAF48E-B036-42E1-BC72-602A7C16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DDD7867-E783-4CFC-A716-1764FE4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052C3448-650C-4874-8E81-808174A3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C5315D7A-8C35-470D-A2A3-93C6DCB9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55CEBE1B-4F66-4026-899E-43E4C812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A0C4E792-60D3-4EB7-AE99-C0F14981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31B146FF-F02F-4151-A3DC-67E86302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EC88937-A0AF-48B8-AF9E-DCD7D580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1EAB89D7-843F-4317-B615-AFD4509E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599D7F1-8162-4391-85EC-2F3D21EC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DF67DEAA-92DC-4408-A700-F4C5A54F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1EF9584-4A95-4452-B880-AAFF2014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7791224B-B598-4133-BA1B-1C3F0194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33788B6-1D8C-4375-940A-4B5F0F2C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47C4557-EF64-4736-BAE4-FCF6B516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387C921A-59CC-4AD2-888F-622F9BA9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64846040-C7B0-46B8-9F20-894A6753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8BB4CDA-09EA-46B8-B109-A319FA0C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399FD210-5A91-429F-BF0B-AED87716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7ED273E-6BDC-4FB9-8808-D730723F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C3E3997-48C7-4C3A-A871-337C4EE9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405F4E8-7021-4195-9358-64B51904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4690FCF-E093-4EAB-B116-3A8B64E3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ED2E1EB-8F19-413A-B515-180FADF2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61FE1A9-5FDF-4AC6-AC65-3A0879BF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7A31D1EE-250D-4B0C-B031-457DF538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C2FBC26B-CACC-4AE8-A942-FB422765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506525C-B735-4E29-BB53-C27B66F9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D8D8062-39BA-4F68-A07C-94854A8A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037791F-50C5-4B47-A8BA-4F8DB375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2EEC990-F104-47B3-B9E3-B200290C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439C3FDE-943B-42AA-BA3A-FD8D9AD9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6F61D48-CAD7-4DCB-9369-39825F15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A8DF70E-A904-4E80-A192-9B3FEED9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5139A3F-DD33-4643-9B31-BE1DA864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2FE0BFA8-C050-4A0C-9DE6-7A20103B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0B51D8B3-F8D0-42FE-ACB9-552E54D0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5FB2458F-D5A2-417E-9A62-011DE999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19832CF0-F3B1-4256-A2D2-A2E4266D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E3D1AAA6-E708-4381-A75A-D0567CF9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43156CA-40DB-4F12-9A7F-2AA3549C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4DBF00F-C303-4E6A-8247-C21F8173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8AD31B7-35BA-47D7-91CC-8617F1AD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D8C368A-4B5B-4894-A90B-61311703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1BAE85B-3775-40A4-8EB6-2E0AF093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07F93A94-B8EF-4DDF-947F-AC1C9FDF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6F551FF-0A1D-45BE-BA8E-9CECBF05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E244CE6F-C393-48BC-98A0-2ABA2AC5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E2AFFAAC-1806-4760-8AA2-510B5F3D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44EF5AAF-1F2A-40FE-8B4B-4C9A67CD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D874227-1442-4FE1-91BD-945C139C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96DF9AC1-6695-4C50-B593-18DA068F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8B7B29B-6C3A-4CB9-8F89-BD4631BF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F5788A54-D1D9-4151-BF88-9E2F4663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2B6DD55-0A75-4976-AE43-6E2D2FA1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0C300F48-AF02-462F-9454-591490C4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1534C6A-35B6-478F-8059-6A040199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E3D58E07-41CB-47E7-906B-1BB51083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37C83687-B74C-44CE-AF5F-004A87C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9A1C8716-9DE5-4017-95C1-F392DFBF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5B6210C-99E6-4335-9FAA-D326B7F6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0C5D637D-3056-4C22-B696-857BCB87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0C622E9-FE90-48CF-89BD-7535C1F9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7562A1B0-E0F6-4D74-8E50-7E61FF6B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2EE6DFD-66E1-4DD5-9AD6-11CDA36E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B2364448-7799-46C7-8B61-4D60FFBE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D3E076B-59DF-4E4A-B9A4-CEA55856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88910350-8635-4BF7-A909-56108B6B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913A04C-906E-45A5-95B4-1B768E44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4F28C26D-30A0-4A1E-A646-1ED0D0C7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DCF92BA-69CB-4A3F-9094-C349E6AF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1B4A746D-F442-406A-9354-9BD8707D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B79B1CB6-D0AE-4A4E-9254-57A2E171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046D6B86-11B7-4155-A07F-B83F5809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60D79C4-F15C-40BD-8A93-DFD09343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6BC25B31-94A8-4F01-8B7A-5E70EA27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B50DC121-FA7B-4137-9805-204CD6C1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9A0C3DC-12A3-4B1B-9566-19412280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08B2C267-080A-4110-BF4D-C46EF865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55968D4-77C0-4144-8BB2-A6AF42A6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CCF6FF9-5517-4573-B4FC-C9D6800D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288E46E-C48A-47FA-9FF0-1A99844D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696DB12-3073-470C-8538-FA8B4F3E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CB3763C-B4A2-4860-8E39-0354F150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43E4BB7-E5BA-4E12-AB98-5C200DB9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0C68DF75-76D7-4294-9369-0ECED1E3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9D64F6EA-5556-41C2-A7D7-705D4E99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4F1455F-5329-4352-9B07-DD1C2B89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D98F77D9-D010-4F0B-BC92-3F13D78A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DA0C5DF-2447-4917-9F33-35A80FC5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F9BFDCE-C430-4B13-9CEC-036F6FC9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50375BD-73D4-4DE4-92A0-26F2F426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EAE9644-60DD-4508-97F4-D5CABA5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4E4C4427-A570-4DD1-AA8A-E105E5EF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02D2B72-1AB9-4EE1-A4E3-734AB52F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31D207EC-9E0E-47EB-90A5-D9E3930E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AA28FFDB-2FBB-4B9E-A031-5B044458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F3D8EAC8-345F-41A4-B57E-5FEA342B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BC34890-E9FE-4214-B8EA-368A0E7D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C7426200-DDB5-4005-87D7-B933966D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B3578F1-5746-4811-AB30-D1E5C9E1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97BBA0C4-5D75-46EB-AE86-1650A463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DB72D5F-9D74-4E15-853A-77396732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049B0A2F-51C7-479B-B4B7-3B4FBDE2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C09AD95-E927-4C6B-8AAC-1C1F1751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F799241E-E945-40A5-9AF0-DAEE89F8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77307B4-0B05-4246-89AA-DF9AAF03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A49BD110-BE46-4C4F-B605-DE5AD7B5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EE70853-9583-40E4-A93F-DB7D99DC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E1819DAD-A71E-435F-927F-2EE9DFC9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F01728D-8E88-41A2-BA45-2CDB6229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4C496279-7CD8-4731-8E8C-3584FEC4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E3650C1-A542-4C1F-8F4C-E39FEEF6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21920E68-2387-4BE1-917F-A5D64A73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DF1606C-345C-46CB-AE43-73277082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FD3F7E51-988B-4DEC-8968-81987D4C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2E0A132C-A08A-4725-997D-C373C6E3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CD37A54B-F369-43FF-87A2-E07307FC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EA1C4D7-183E-4F58-BF3E-3B7A00B0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9D6C2A26-04AC-4FBD-80A7-227DB265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10F966E7-5CDE-4072-AAB0-A34F36C2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45F19682-908D-447F-AB79-3C05F77E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318F986-ABD2-4CED-AADB-64255801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C8D85084-89FD-4300-9B42-DB67735F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FECBB2C-A198-4AD1-BE48-BCB1175C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307BC17B-2377-4720-B226-FD523B46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E987164-5351-4389-AFF3-FB179DE8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473939CF-4B63-4246-B7C4-3BB23818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8319E441-9753-420D-9DED-C02F9926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6E7B2DF-DD80-440C-9A62-EA82C7DA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D6E3D92-61BF-44A4-824A-959E9357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33DF67EB-7C4F-4A49-A0D9-A74F0EE9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56C57CD-3043-4EDC-9C63-B32439F3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50CC970-C514-4F73-AE1C-8CACDA0E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B068FAF-A240-4297-AE42-94367C3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14C66F6C-A203-427D-BF03-1DCFDD24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F18BBBF5-B614-4A22-8819-2D79C7E2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EFD17D6-9E05-46BA-BB84-7227B42A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18CA4058-08F7-425E-B3F5-9D92C3F1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AF99CDB-1DC3-4690-992C-455D6633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9A8FB04-B7CB-4037-8B88-9DCF3C2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D167343-22E1-4387-BD7F-144D811D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A9640AA-C87E-4EC6-9819-78EA1B6B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4B24A9A-6915-4266-91A4-06AD962D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12DABB6-30EE-4A80-8420-8119C21D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21238E41-B53C-46DA-832B-35CAF3CC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49568652-B63B-4E5B-87A9-72E397D8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B3DC13B-FC6A-404A-BB29-720D020A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9C7ABB96-9D62-4118-B055-C3F880E4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0823A5A-1FC8-4D7A-B958-D9761AAA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F4ADD632-D27C-48C7-BC9F-2D28D827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01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E8B4443-162C-41B1-B152-24D8240F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01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60002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7E23234-ACC6-4E55-BEE1-923A18E0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12670"/>
          <a:ext cx="38100" cy="239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25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E59C8466-78CE-4D0F-8FA3-6FB537E8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482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A54815A-4BEA-4725-B37C-1AAB46FB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01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80208259-771A-4175-8AA9-0373F4A0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01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25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01B21D6A-ED7E-4146-A8F5-67BF01FB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482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25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6E4F677-6C66-40C7-B517-436FDEB7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25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46185A71-DC41-4C18-9C53-564A6670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25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1234187-A736-49C7-9A17-09EB7FAE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F2E92A7-2534-4FAA-8B74-0B411D2B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F642C90-4F5E-4147-9C7D-0BEB2B3A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60002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2DFD7F4-DAB0-4EE3-BE9C-69E20DAA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1267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A57BD82-AB7A-4D00-B2DC-F3B792E4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2EEADC7-7B9B-4163-AE20-5E4D5CAE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6F29F64A-08B1-4CF7-8A73-2B1B3ED6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FDFDA157-556F-4C8A-A9C3-0B04EC93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3829154C-6B6D-4F20-980C-3FA9D643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5CD09A3-A330-4FC5-A791-D0663681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D70A9BF-91A4-4BD8-A51A-988BFC67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907E-C889-4435-B6B5-DDF03C1C1658}">
  <dimension ref="B2:W35"/>
  <sheetViews>
    <sheetView showGridLines="0" tabSelected="1" workbookViewId="0">
      <selection activeCell="R25" sqref="R25"/>
    </sheetView>
  </sheetViews>
  <sheetFormatPr defaultRowHeight="14.4" x14ac:dyDescent="0.3"/>
  <cols>
    <col min="2" max="2" width="14.33203125" customWidth="1"/>
    <col min="3" max="3" width="9.88671875" customWidth="1"/>
    <col min="4" max="4" width="10" customWidth="1"/>
    <col min="9" max="9" width="9" customWidth="1"/>
    <col min="10" max="10" width="8.5546875" customWidth="1"/>
  </cols>
  <sheetData>
    <row r="2" spans="2:23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3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3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3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3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3">
      <c r="B8" s="20" t="s">
        <v>11</v>
      </c>
      <c r="C8" s="21">
        <v>3442.8580000000002</v>
      </c>
      <c r="D8" s="22">
        <v>81202.805999999997</v>
      </c>
      <c r="E8" s="23">
        <v>3925.2139999999999</v>
      </c>
      <c r="F8" s="23">
        <v>12555.475</v>
      </c>
      <c r="G8" s="21">
        <v>1354.538</v>
      </c>
      <c r="H8" s="22">
        <v>9264.7109999999993</v>
      </c>
      <c r="I8" s="23">
        <v>6297.5889999999999</v>
      </c>
      <c r="J8" s="23">
        <v>9995.5290000000005</v>
      </c>
      <c r="K8" s="21">
        <f t="shared" ref="K8:L13" si="0">+((I8*100/G8)-100)</f>
        <v>364.92523650130158</v>
      </c>
      <c r="L8" s="24">
        <f t="shared" si="0"/>
        <v>7.8881899284284316</v>
      </c>
      <c r="M8" s="23">
        <f t="shared" ref="M8:N13" si="1">+((I8*100/C8)-100)</f>
        <v>82.917477281955854</v>
      </c>
      <c r="N8" s="25">
        <f t="shared" si="1"/>
        <v>-87.690660591211582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3">
      <c r="B9" s="28" t="s">
        <v>12</v>
      </c>
      <c r="C9" s="29">
        <v>422.78899999999999</v>
      </c>
      <c r="D9" s="30">
        <v>532.48</v>
      </c>
      <c r="E9" s="31">
        <v>71.611000000000004</v>
      </c>
      <c r="F9" s="31">
        <v>262.8</v>
      </c>
      <c r="G9" s="29">
        <v>0</v>
      </c>
      <c r="H9" s="30">
        <v>79.400000000000006</v>
      </c>
      <c r="I9" s="31">
        <v>61.84</v>
      </c>
      <c r="J9" s="31">
        <v>215.16</v>
      </c>
      <c r="K9" s="29" t="s">
        <v>13</v>
      </c>
      <c r="L9" s="32">
        <f>+((J9*100/H9)-100)</f>
        <v>170.9823677581864</v>
      </c>
      <c r="M9" s="31">
        <f>+((I9*100/C9)-100)</f>
        <v>-85.373318605734781</v>
      </c>
      <c r="N9" s="33">
        <f>+((J9*100/D9)-100)</f>
        <v>-59.592848557692307</v>
      </c>
      <c r="O9" s="26"/>
      <c r="Q9" s="34"/>
      <c r="R9" s="34"/>
      <c r="S9" s="34"/>
    </row>
    <row r="10" spans="2:23" x14ac:dyDescent="0.3">
      <c r="B10" s="35" t="s">
        <v>14</v>
      </c>
      <c r="C10" s="36">
        <v>393.505</v>
      </c>
      <c r="D10" s="37">
        <v>330.8</v>
      </c>
      <c r="E10" s="38">
        <v>1081.3579999999999</v>
      </c>
      <c r="F10" s="38">
        <v>1174.72</v>
      </c>
      <c r="G10" s="36">
        <v>373.14499999999998</v>
      </c>
      <c r="H10" s="37">
        <v>651.44000000000005</v>
      </c>
      <c r="I10" s="38">
        <v>2925.7759999999998</v>
      </c>
      <c r="J10" s="38">
        <v>924.06399999999996</v>
      </c>
      <c r="K10" s="36">
        <f>+((I10*100/G10)-100)</f>
        <v>684.08554315346578</v>
      </c>
      <c r="L10" s="39">
        <f t="shared" si="0"/>
        <v>41.849441237873009</v>
      </c>
      <c r="M10" s="38">
        <f t="shared" si="1"/>
        <v>643.5168549319576</v>
      </c>
      <c r="N10" s="40">
        <f t="shared" si="1"/>
        <v>179.34220072551386</v>
      </c>
      <c r="O10" s="26"/>
      <c r="P10" s="26"/>
      <c r="Q10" s="26"/>
      <c r="R10" s="26"/>
    </row>
    <row r="11" spans="2:23" x14ac:dyDescent="0.3">
      <c r="B11" s="35" t="s">
        <v>15</v>
      </c>
      <c r="C11" s="36">
        <v>2108.721</v>
      </c>
      <c r="D11" s="37">
        <v>75894.644</v>
      </c>
      <c r="E11" s="38">
        <v>2363.0340000000001</v>
      </c>
      <c r="F11" s="38">
        <v>6287.9349999999995</v>
      </c>
      <c r="G11" s="36">
        <v>820.65300000000002</v>
      </c>
      <c r="H11" s="37">
        <v>4561.3</v>
      </c>
      <c r="I11" s="38">
        <v>3059.0660000000003</v>
      </c>
      <c r="J11" s="38">
        <v>5602.5559999999996</v>
      </c>
      <c r="K11" s="36">
        <f t="shared" si="0"/>
        <v>272.75998503630649</v>
      </c>
      <c r="L11" s="39">
        <f t="shared" si="0"/>
        <v>22.828053405827276</v>
      </c>
      <c r="M11" s="38">
        <f t="shared" si="1"/>
        <v>45.06736547888508</v>
      </c>
      <c r="N11" s="40">
        <f t="shared" si="1"/>
        <v>-92.617982370402842</v>
      </c>
      <c r="O11" s="26"/>
      <c r="Q11" s="26"/>
      <c r="R11" s="26"/>
    </row>
    <row r="12" spans="2:23" x14ac:dyDescent="0.3">
      <c r="B12" s="35" t="s">
        <v>16</v>
      </c>
      <c r="C12" s="36">
        <v>148.27099999999999</v>
      </c>
      <c r="D12" s="37">
        <v>2910.7559999999999</v>
      </c>
      <c r="E12" s="38">
        <v>171.267</v>
      </c>
      <c r="F12" s="38">
        <v>4654.3599999999997</v>
      </c>
      <c r="G12" s="36">
        <v>92.42</v>
      </c>
      <c r="H12" s="37">
        <v>3553.1410000000001</v>
      </c>
      <c r="I12" s="38">
        <v>226.727</v>
      </c>
      <c r="J12" s="38">
        <v>3228.4589999999998</v>
      </c>
      <c r="K12" s="36">
        <f t="shared" si="0"/>
        <v>145.32244103008009</v>
      </c>
      <c r="L12" s="39">
        <f t="shared" si="0"/>
        <v>-9.1378867317677646</v>
      </c>
      <c r="M12" s="38">
        <f t="shared" si="1"/>
        <v>52.913921130902224</v>
      </c>
      <c r="N12" s="40">
        <f t="shared" si="1"/>
        <v>10.914793270201955</v>
      </c>
      <c r="O12" s="26"/>
      <c r="P12" s="26"/>
      <c r="Q12" s="26"/>
      <c r="R12" s="26"/>
    </row>
    <row r="13" spans="2:23" x14ac:dyDescent="0.3">
      <c r="B13" s="35" t="s">
        <v>17</v>
      </c>
      <c r="C13" s="36">
        <v>369.572</v>
      </c>
      <c r="D13" s="37">
        <v>1534.126</v>
      </c>
      <c r="E13" s="38">
        <v>237.94399999999999</v>
      </c>
      <c r="F13" s="38">
        <v>175.66</v>
      </c>
      <c r="G13" s="36">
        <v>68.319999999999993</v>
      </c>
      <c r="H13" s="37">
        <v>419.43</v>
      </c>
      <c r="I13" s="38">
        <v>24.18</v>
      </c>
      <c r="J13" s="38">
        <v>25.29</v>
      </c>
      <c r="K13" s="36">
        <f t="shared" si="0"/>
        <v>-64.607728337236523</v>
      </c>
      <c r="L13" s="39">
        <f t="shared" si="0"/>
        <v>-93.970388384235747</v>
      </c>
      <c r="M13" s="38">
        <f t="shared" si="1"/>
        <v>-93.457296548439814</v>
      </c>
      <c r="N13" s="40">
        <f t="shared" si="1"/>
        <v>-98.351504374477713</v>
      </c>
      <c r="O13" s="26"/>
    </row>
    <row r="14" spans="2:23" s="27" customFormat="1" x14ac:dyDescent="0.3">
      <c r="B14" s="41" t="s">
        <v>18</v>
      </c>
      <c r="C14" s="42">
        <v>0</v>
      </c>
      <c r="D14" s="43">
        <v>1590.87</v>
      </c>
      <c r="E14" s="44">
        <v>25.934999999999999</v>
      </c>
      <c r="F14" s="44">
        <v>180.86</v>
      </c>
      <c r="G14" s="42">
        <v>0</v>
      </c>
      <c r="H14" s="43">
        <v>56.253999999999998</v>
      </c>
      <c r="I14" s="44">
        <v>0</v>
      </c>
      <c r="J14" s="45">
        <v>0</v>
      </c>
      <c r="K14" s="42" t="s">
        <v>13</v>
      </c>
      <c r="L14" s="46" t="s">
        <v>13</v>
      </c>
      <c r="M14" s="44" t="s">
        <v>13</v>
      </c>
      <c r="N14" s="47" t="s">
        <v>13</v>
      </c>
      <c r="O14" s="26"/>
      <c r="P14" s="34"/>
      <c r="Q14" s="34"/>
      <c r="R14" s="34"/>
      <c r="S14" s="34"/>
      <c r="T14" s="34"/>
    </row>
    <row r="15" spans="2:23" x14ac:dyDescent="0.3">
      <c r="B15" s="48" t="s">
        <v>14</v>
      </c>
      <c r="C15" s="29">
        <v>0</v>
      </c>
      <c r="D15" s="30">
        <v>645.25</v>
      </c>
      <c r="E15" s="31">
        <v>0</v>
      </c>
      <c r="F15" s="31">
        <v>0</v>
      </c>
      <c r="G15" s="29">
        <v>0</v>
      </c>
      <c r="H15" s="30">
        <v>0</v>
      </c>
      <c r="I15" s="31">
        <v>0</v>
      </c>
      <c r="J15" s="31">
        <v>0</v>
      </c>
      <c r="K15" s="29" t="s">
        <v>13</v>
      </c>
      <c r="L15" s="32" t="s">
        <v>13</v>
      </c>
      <c r="M15" s="31" t="s">
        <v>13</v>
      </c>
      <c r="N15" s="33" t="s">
        <v>13</v>
      </c>
      <c r="O15" s="26"/>
      <c r="Q15" s="26"/>
      <c r="R15" s="26"/>
    </row>
    <row r="16" spans="2:23" x14ac:dyDescent="0.3">
      <c r="B16" s="49" t="s">
        <v>15</v>
      </c>
      <c r="C16" s="50">
        <v>0</v>
      </c>
      <c r="D16" s="51">
        <v>945.62</v>
      </c>
      <c r="E16" s="52">
        <v>25.934999999999999</v>
      </c>
      <c r="F16" s="52">
        <v>180.86</v>
      </c>
      <c r="G16" s="50">
        <v>0</v>
      </c>
      <c r="H16" s="51">
        <v>56.253999999999998</v>
      </c>
      <c r="I16" s="52">
        <v>0</v>
      </c>
      <c r="J16" s="52">
        <v>0</v>
      </c>
      <c r="K16" s="50" t="s">
        <v>13</v>
      </c>
      <c r="L16" s="53" t="s">
        <v>13</v>
      </c>
      <c r="M16" s="52" t="s">
        <v>13</v>
      </c>
      <c r="N16" s="54" t="s">
        <v>13</v>
      </c>
      <c r="O16" s="26"/>
      <c r="Q16" s="26"/>
      <c r="R16" s="26"/>
    </row>
    <row r="17" spans="2:20" s="27" customFormat="1" x14ac:dyDescent="0.3">
      <c r="B17" s="20" t="s">
        <v>19</v>
      </c>
      <c r="C17" s="21">
        <v>3088.5390000000002</v>
      </c>
      <c r="D17" s="22">
        <v>3145.4</v>
      </c>
      <c r="E17" s="23">
        <v>1011.227</v>
      </c>
      <c r="F17" s="23">
        <v>1827.54</v>
      </c>
      <c r="G17" s="21">
        <v>1094.56</v>
      </c>
      <c r="H17" s="22">
        <v>2407.85</v>
      </c>
      <c r="I17" s="23">
        <v>390.072</v>
      </c>
      <c r="J17" s="38">
        <v>1069.3119999999999</v>
      </c>
      <c r="K17" s="21">
        <f t="shared" ref="K17:L25" si="2">+((I17*100/G17)-100)</f>
        <v>-64.362666276860111</v>
      </c>
      <c r="L17" s="24">
        <f t="shared" si="2"/>
        <v>-55.590589114770445</v>
      </c>
      <c r="M17" s="23">
        <f t="shared" ref="M17:N27" si="3">+((I17*100/C17)-100)</f>
        <v>-87.370339179786953</v>
      </c>
      <c r="N17" s="25">
        <f t="shared" si="3"/>
        <v>-66.003942264894775</v>
      </c>
      <c r="O17" s="26"/>
      <c r="P17" s="34"/>
      <c r="Q17" s="34"/>
      <c r="R17" s="34"/>
      <c r="S17" s="34"/>
      <c r="T17" s="34"/>
    </row>
    <row r="18" spans="2:20" x14ac:dyDescent="0.3">
      <c r="B18" s="48" t="s">
        <v>14</v>
      </c>
      <c r="C18" s="29">
        <v>336.47300000000001</v>
      </c>
      <c r="D18" s="30">
        <v>503.64</v>
      </c>
      <c r="E18" s="31">
        <v>270.69</v>
      </c>
      <c r="F18" s="31">
        <v>0</v>
      </c>
      <c r="G18" s="29">
        <v>104.32</v>
      </c>
      <c r="H18" s="30">
        <v>0</v>
      </c>
      <c r="I18" s="31">
        <v>24.58</v>
      </c>
      <c r="J18" s="31">
        <v>46.8</v>
      </c>
      <c r="K18" s="29">
        <f t="shared" si="2"/>
        <v>-76.437883435582819</v>
      </c>
      <c r="L18" s="32" t="s">
        <v>13</v>
      </c>
      <c r="M18" s="31">
        <f t="shared" si="3"/>
        <v>-92.694807607148277</v>
      </c>
      <c r="N18" s="33">
        <f t="shared" si="3"/>
        <v>-90.707648320228742</v>
      </c>
      <c r="O18" s="26"/>
      <c r="Q18" s="26"/>
      <c r="R18" s="26"/>
    </row>
    <row r="19" spans="2:20" x14ac:dyDescent="0.3">
      <c r="B19" s="35" t="s">
        <v>15</v>
      </c>
      <c r="C19" s="36">
        <v>1285.923</v>
      </c>
      <c r="D19" s="37">
        <v>1809.04</v>
      </c>
      <c r="E19" s="38">
        <v>150.19200000000001</v>
      </c>
      <c r="F19" s="38">
        <v>260.66000000000003</v>
      </c>
      <c r="G19" s="36">
        <v>56.39</v>
      </c>
      <c r="H19" s="37">
        <v>48.13</v>
      </c>
      <c r="I19" s="38">
        <v>6.48</v>
      </c>
      <c r="J19" s="38">
        <v>34.872</v>
      </c>
      <c r="K19" s="36">
        <f t="shared" si="2"/>
        <v>-88.508600815747471</v>
      </c>
      <c r="L19" s="39">
        <f t="shared" si="2"/>
        <v>-27.546228963224607</v>
      </c>
      <c r="M19" s="38">
        <f t="shared" si="3"/>
        <v>-99.496081802720695</v>
      </c>
      <c r="N19" s="40">
        <f t="shared" si="3"/>
        <v>-98.072347764560206</v>
      </c>
      <c r="O19" s="26"/>
      <c r="Q19" s="26"/>
      <c r="R19" s="26"/>
    </row>
    <row r="20" spans="2:20" x14ac:dyDescent="0.3">
      <c r="B20" s="49" t="s">
        <v>20</v>
      </c>
      <c r="C20" s="50">
        <v>1466.143</v>
      </c>
      <c r="D20" s="51">
        <v>832.72</v>
      </c>
      <c r="E20" s="52">
        <v>590.34500000000003</v>
      </c>
      <c r="F20" s="52">
        <v>1566.88</v>
      </c>
      <c r="G20" s="50">
        <v>933.85</v>
      </c>
      <c r="H20" s="51">
        <v>2359.7199999999998</v>
      </c>
      <c r="I20" s="52">
        <v>359.012</v>
      </c>
      <c r="J20" s="52">
        <v>987.64</v>
      </c>
      <c r="K20" s="55">
        <f t="shared" si="2"/>
        <v>-61.555710231835953</v>
      </c>
      <c r="L20" s="53">
        <f t="shared" si="2"/>
        <v>-58.145881714779719</v>
      </c>
      <c r="M20" s="54">
        <f t="shared" si="3"/>
        <v>-75.513166178196812</v>
      </c>
      <c r="N20" s="54">
        <f t="shared" si="3"/>
        <v>18.604092612162546</v>
      </c>
      <c r="O20" s="26"/>
      <c r="Q20" s="26"/>
      <c r="R20" s="26"/>
    </row>
    <row r="21" spans="2:20" x14ac:dyDescent="0.3">
      <c r="B21" s="35" t="s">
        <v>21</v>
      </c>
      <c r="C21" s="36">
        <v>0</v>
      </c>
      <c r="D21" s="37">
        <v>0</v>
      </c>
      <c r="E21" s="38">
        <v>31</v>
      </c>
      <c r="F21" s="38">
        <v>23.82</v>
      </c>
      <c r="G21" s="36">
        <v>22.34</v>
      </c>
      <c r="H21" s="37">
        <v>0</v>
      </c>
      <c r="I21" s="38">
        <v>0</v>
      </c>
      <c r="J21" s="38">
        <v>2</v>
      </c>
      <c r="K21" s="56" t="s">
        <v>13</v>
      </c>
      <c r="L21" s="39" t="s">
        <v>13</v>
      </c>
      <c r="M21" s="40" t="s">
        <v>13</v>
      </c>
      <c r="N21" s="40" t="s">
        <v>13</v>
      </c>
      <c r="O21" s="26"/>
      <c r="Q21" s="26"/>
      <c r="R21" s="26"/>
    </row>
    <row r="22" spans="2:20" x14ac:dyDescent="0.3">
      <c r="B22" s="35" t="s">
        <v>22</v>
      </c>
      <c r="C22" s="36">
        <v>54.38</v>
      </c>
      <c r="D22" s="37">
        <v>1497.92</v>
      </c>
      <c r="E22" s="38">
        <v>27.24</v>
      </c>
      <c r="F22" s="38">
        <v>0</v>
      </c>
      <c r="G22" s="36">
        <v>101.87</v>
      </c>
      <c r="H22" s="37">
        <v>20</v>
      </c>
      <c r="I22" s="38">
        <v>0</v>
      </c>
      <c r="J22" s="38">
        <v>12</v>
      </c>
      <c r="K22" s="56" t="s">
        <v>13</v>
      </c>
      <c r="L22" s="39">
        <f t="shared" si="2"/>
        <v>-40</v>
      </c>
      <c r="M22" s="40" t="s">
        <v>13</v>
      </c>
      <c r="N22" s="40">
        <f t="shared" si="3"/>
        <v>-99.198889126255068</v>
      </c>
      <c r="O22" s="26"/>
      <c r="Q22" s="26"/>
      <c r="R22" s="26"/>
    </row>
    <row r="23" spans="2:20" x14ac:dyDescent="0.3">
      <c r="B23" s="35" t="s">
        <v>23</v>
      </c>
      <c r="C23" s="36">
        <v>440.27300000000002</v>
      </c>
      <c r="D23" s="37">
        <v>24.59</v>
      </c>
      <c r="E23" s="38">
        <v>234.54</v>
      </c>
      <c r="F23" s="38">
        <v>47.42</v>
      </c>
      <c r="G23" s="36">
        <v>4.22</v>
      </c>
      <c r="H23" s="37">
        <v>51.48</v>
      </c>
      <c r="I23" s="38">
        <v>25.66</v>
      </c>
      <c r="J23" s="38">
        <v>0</v>
      </c>
      <c r="K23" s="56">
        <f t="shared" si="2"/>
        <v>508.05687203791467</v>
      </c>
      <c r="L23" s="39" t="s">
        <v>13</v>
      </c>
      <c r="M23" s="40">
        <f t="shared" si="3"/>
        <v>-94.171797952633938</v>
      </c>
      <c r="N23" s="40" t="s">
        <v>13</v>
      </c>
      <c r="O23" s="26"/>
      <c r="Q23" s="26"/>
      <c r="R23" s="26"/>
    </row>
    <row r="24" spans="2:20" x14ac:dyDescent="0.3">
      <c r="B24" s="35" t="s">
        <v>24</v>
      </c>
      <c r="C24" s="36">
        <v>0</v>
      </c>
      <c r="D24" s="37">
        <v>294.56</v>
      </c>
      <c r="E24" s="38">
        <v>129.24</v>
      </c>
      <c r="F24" s="38">
        <v>575.94000000000005</v>
      </c>
      <c r="G24" s="36">
        <v>126.8</v>
      </c>
      <c r="H24" s="37">
        <v>0</v>
      </c>
      <c r="I24" s="38">
        <v>81.77</v>
      </c>
      <c r="J24" s="38">
        <v>130.5</v>
      </c>
      <c r="K24" s="56">
        <f t="shared" si="2"/>
        <v>-35.512618296529965</v>
      </c>
      <c r="L24" s="39" t="s">
        <v>13</v>
      </c>
      <c r="M24" s="40" t="s">
        <v>13</v>
      </c>
      <c r="N24" s="40">
        <f t="shared" si="3"/>
        <v>-55.696632265073333</v>
      </c>
      <c r="O24" s="26"/>
      <c r="Q24" s="26"/>
      <c r="R24" s="26"/>
    </row>
    <row r="25" spans="2:20" x14ac:dyDescent="0.3">
      <c r="B25" s="48" t="s">
        <v>25</v>
      </c>
      <c r="C25" s="29">
        <v>3.0790000000000002</v>
      </c>
      <c r="D25" s="30">
        <v>0</v>
      </c>
      <c r="E25" s="31">
        <v>37.375</v>
      </c>
      <c r="F25" s="31">
        <v>19.34</v>
      </c>
      <c r="G25" s="29">
        <v>0</v>
      </c>
      <c r="H25" s="30">
        <v>78.540000000000006</v>
      </c>
      <c r="I25" s="31">
        <v>0</v>
      </c>
      <c r="J25" s="31">
        <v>130.346</v>
      </c>
      <c r="K25" s="57" t="s">
        <v>13</v>
      </c>
      <c r="L25" s="32">
        <f t="shared" si="2"/>
        <v>65.961293608352435</v>
      </c>
      <c r="M25" s="33" t="s">
        <v>13</v>
      </c>
      <c r="N25" s="33" t="s">
        <v>13</v>
      </c>
      <c r="O25" s="26"/>
      <c r="Q25" s="26"/>
      <c r="R25" s="26"/>
    </row>
    <row r="26" spans="2:20" x14ac:dyDescent="0.3">
      <c r="B26" s="35" t="s">
        <v>26</v>
      </c>
      <c r="C26" s="36">
        <v>52.618000000000002</v>
      </c>
      <c r="D26" s="37">
        <v>0</v>
      </c>
      <c r="E26" s="38">
        <v>123.78</v>
      </c>
      <c r="F26" s="38">
        <v>0</v>
      </c>
      <c r="G26" s="36">
        <v>0</v>
      </c>
      <c r="H26" s="37">
        <v>0</v>
      </c>
      <c r="I26" s="38">
        <v>0</v>
      </c>
      <c r="J26" s="38">
        <v>0</v>
      </c>
      <c r="K26" s="56" t="s">
        <v>13</v>
      </c>
      <c r="L26" s="39" t="s">
        <v>13</v>
      </c>
      <c r="M26" s="40" t="s">
        <v>13</v>
      </c>
      <c r="N26" s="40" t="s">
        <v>13</v>
      </c>
      <c r="O26" s="26"/>
      <c r="Q26" s="26"/>
      <c r="R26" s="26"/>
    </row>
    <row r="27" spans="2:20" x14ac:dyDescent="0.3">
      <c r="B27" s="48" t="s">
        <v>27</v>
      </c>
      <c r="C27" s="29">
        <v>159.88</v>
      </c>
      <c r="D27" s="30">
        <v>0</v>
      </c>
      <c r="E27" s="31">
        <v>69.831999999999994</v>
      </c>
      <c r="F27" s="31">
        <v>609.74</v>
      </c>
      <c r="G27" s="29">
        <v>26.18</v>
      </c>
      <c r="H27" s="30">
        <v>0</v>
      </c>
      <c r="I27" s="31">
        <v>38.22</v>
      </c>
      <c r="J27" s="31">
        <v>0</v>
      </c>
      <c r="K27" s="57">
        <f t="shared" ref="K27" si="4">+((I27*100/G27)-100)</f>
        <v>45.989304812834234</v>
      </c>
      <c r="L27" s="32" t="s">
        <v>13</v>
      </c>
      <c r="M27" s="33">
        <f t="shared" si="3"/>
        <v>-76.094570928196148</v>
      </c>
      <c r="N27" s="33" t="s">
        <v>13</v>
      </c>
      <c r="O27" s="26"/>
      <c r="Q27" s="26"/>
      <c r="R27" s="26"/>
    </row>
    <row r="28" spans="2:20" x14ac:dyDescent="0.3">
      <c r="B28" s="58" t="s">
        <v>28</v>
      </c>
      <c r="C28" s="59">
        <v>7241.6270000000004</v>
      </c>
      <c r="D28" s="60">
        <v>87756.145999999993</v>
      </c>
      <c r="E28" s="60">
        <v>5615.3829999999998</v>
      </c>
      <c r="F28" s="60">
        <v>15852.135</v>
      </c>
      <c r="G28" s="60">
        <v>2730.5079999999998</v>
      </c>
      <c r="H28" s="60">
        <v>10921.195000000002</v>
      </c>
      <c r="I28" s="60">
        <v>6833.3109999999997</v>
      </c>
      <c r="J28" s="60">
        <v>11339.687</v>
      </c>
      <c r="K28" s="60">
        <f>+((I28*100/G28)-100)</f>
        <v>150.25786410440841</v>
      </c>
      <c r="L28" s="60">
        <f>+((J28*100/H28)-100)</f>
        <v>3.831924986230888</v>
      </c>
      <c r="M28" s="60">
        <f>+((I28*100/C28)-100)</f>
        <v>-5.6384566617419125</v>
      </c>
      <c r="N28" s="61">
        <f>+((J28*100/D28)-100)</f>
        <v>-87.078184814542794</v>
      </c>
    </row>
    <row r="29" spans="2:20" x14ac:dyDescent="0.3">
      <c r="B29" s="20"/>
      <c r="C29" s="23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2:20" x14ac:dyDescent="0.3">
      <c r="B30" s="63" t="s">
        <v>29</v>
      </c>
      <c r="C30" s="64"/>
      <c r="D30" s="64"/>
      <c r="E30" s="64"/>
      <c r="F30" s="64"/>
      <c r="G30" s="64"/>
      <c r="H30" s="64"/>
      <c r="I30" s="64"/>
      <c r="J30" s="64"/>
      <c r="K30" s="63"/>
      <c r="L30" s="65"/>
      <c r="M30" s="65"/>
      <c r="N30" s="65"/>
    </row>
    <row r="31" spans="2:20" ht="15" customHeight="1" x14ac:dyDescent="0.3">
      <c r="B31" s="66" t="s">
        <v>30</v>
      </c>
      <c r="C31" s="66"/>
      <c r="D31" s="66"/>
      <c r="E31" s="66"/>
      <c r="F31" s="66"/>
      <c r="G31" s="67"/>
      <c r="H31" s="67"/>
      <c r="I31" s="67"/>
      <c r="J31" s="67"/>
      <c r="K31" s="68"/>
      <c r="L31" s="26"/>
      <c r="M31" s="26"/>
      <c r="N31" s="26"/>
    </row>
    <row r="32" spans="2:20" x14ac:dyDescent="0.3">
      <c r="B32" s="66" t="s">
        <v>31</v>
      </c>
      <c r="C32" s="66"/>
      <c r="D32" s="66"/>
      <c r="E32" s="66"/>
      <c r="F32" s="66"/>
      <c r="G32" s="69"/>
      <c r="H32" s="68"/>
      <c r="I32" s="68"/>
      <c r="J32" s="68"/>
      <c r="K32" s="70"/>
      <c r="L32" s="26"/>
      <c r="M32" s="26"/>
      <c r="N32" s="26"/>
    </row>
    <row r="33" spans="2:14" ht="15" customHeight="1" x14ac:dyDescent="0.3">
      <c r="B33" s="71" t="s">
        <v>32</v>
      </c>
      <c r="C33" s="72"/>
      <c r="D33" s="72"/>
      <c r="E33" s="72"/>
      <c r="F33" s="72"/>
      <c r="G33" s="72"/>
      <c r="H33" s="72"/>
      <c r="I33" s="72"/>
      <c r="J33" s="72"/>
      <c r="K33" s="73"/>
      <c r="M33" s="65"/>
      <c r="N33" s="65"/>
    </row>
    <row r="34" spans="2:14" x14ac:dyDescent="0.3">
      <c r="C34" s="26"/>
      <c r="D34" s="26"/>
      <c r="K34" s="74" t="s">
        <v>33</v>
      </c>
      <c r="L34" s="74"/>
      <c r="M34" s="74"/>
      <c r="N34" s="74"/>
    </row>
    <row r="35" spans="2:14" x14ac:dyDescent="0.3">
      <c r="I35" s="75" t="s">
        <v>34</v>
      </c>
      <c r="J35" s="75"/>
      <c r="K35" s="75"/>
      <c r="L35" s="75"/>
      <c r="M35" s="75"/>
      <c r="N35" s="75"/>
    </row>
  </sheetData>
  <mergeCells count="26">
    <mergeCell ref="L6:L7"/>
    <mergeCell ref="M6:M7"/>
    <mergeCell ref="N6:N7"/>
    <mergeCell ref="B33:K33"/>
    <mergeCell ref="K34:N34"/>
    <mergeCell ref="I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2025-07-03T04:49:24Z</dcterms:created>
  <dcterms:modified xsi:type="dcterms:W3CDTF">2025-07-03T04:49:51Z</dcterms:modified>
</cp:coreProperties>
</file>