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Šios_darbaknygės" defaultThemeVersion="124226"/>
  <mc:AlternateContent xmlns:mc="http://schemas.openxmlformats.org/markup-compatibility/2006">
    <mc:Choice Requires="x15">
      <x15ac:absPath xmlns:x15ac="http://schemas.microsoft.com/office/spreadsheetml/2010/11/ac" url="X:\MAZMENA\MAZMENA (pc-1230691)\Turgavietes\ARCHYVAS\2025\6\vic.lt\"/>
    </mc:Choice>
  </mc:AlternateContent>
  <xr:revisionPtr revIDLastSave="0" documentId="13_ncr:1_{6471BDA2-3AC9-4588-99CA-04722F625CED}" xr6:coauthVersionLast="47" xr6:coauthVersionMax="47" xr10:uidLastSave="{00000000-0000-0000-0000-000000000000}"/>
  <bookViews>
    <workbookView xWindow="-28908" yWindow="-1848" windowWidth="29016" windowHeight="17616" tabRatio="816" xr2:uid="{00000000-000D-0000-FFFF-FFFF00000000}"/>
  </bookViews>
  <sheets>
    <sheet name="Ūkiniai gyvūnai ir javai" sheetId="91" r:id="rId1"/>
  </sheets>
  <externalReferences>
    <externalReference r:id="rId2"/>
  </externalReferences>
  <definedNames>
    <definedName name="_xlnm.Print_Area" localSheetId="0">'Ūkiniai gyvūnai ir javai'!$B$4:$I$54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91" l="1"/>
  <c r="E43" i="91"/>
  <c r="G42" i="91"/>
  <c r="H42" i="91" s="1"/>
  <c r="F42" i="91"/>
  <c r="E42" i="91"/>
  <c r="G39" i="91"/>
  <c r="E39" i="91"/>
  <c r="G38" i="91"/>
  <c r="H38" i="91" s="1"/>
  <c r="F38" i="91"/>
  <c r="E38" i="91"/>
  <c r="G36" i="91"/>
  <c r="F36" i="91"/>
  <c r="E36" i="91"/>
  <c r="G35" i="91"/>
  <c r="F35" i="91"/>
  <c r="H35" i="91" s="1"/>
  <c r="E35" i="91"/>
  <c r="F33" i="91"/>
  <c r="E33" i="91"/>
  <c r="G32" i="91"/>
  <c r="H32" i="91" s="1"/>
  <c r="F32" i="91"/>
  <c r="E32" i="91"/>
  <c r="G29" i="91"/>
  <c r="E29" i="91"/>
  <c r="H28" i="91"/>
  <c r="G28" i="91"/>
  <c r="F28" i="91"/>
  <c r="E28" i="91"/>
  <c r="G26" i="91"/>
  <c r="E26" i="91"/>
  <c r="G25" i="91"/>
  <c r="H25" i="91" s="1"/>
  <c r="F25" i="91"/>
  <c r="E25" i="91"/>
  <c r="I21" i="91"/>
  <c r="F21" i="91"/>
  <c r="H21" i="91" s="1"/>
  <c r="E21" i="91"/>
  <c r="G20" i="91"/>
  <c r="I20" i="91" s="1"/>
  <c r="F20" i="91"/>
  <c r="H20" i="91" s="1"/>
  <c r="E20" i="91"/>
  <c r="E17" i="91"/>
  <c r="G16" i="91"/>
  <c r="H16" i="91" s="1"/>
  <c r="F16" i="91"/>
  <c r="E16" i="91"/>
  <c r="G13" i="91"/>
  <c r="I13" i="91" s="1"/>
  <c r="F13" i="91"/>
  <c r="G12" i="91"/>
  <c r="H12" i="91" s="1"/>
  <c r="F12" i="91"/>
  <c r="E12" i="91"/>
  <c r="I11" i="91"/>
  <c r="H11" i="91"/>
  <c r="I9" i="91"/>
  <c r="G9" i="91"/>
  <c r="H9" i="91" s="1"/>
  <c r="F9" i="91"/>
  <c r="E9" i="91"/>
  <c r="I16" i="91" l="1"/>
  <c r="H13" i="91"/>
  <c r="I12" i="91"/>
</calcChain>
</file>

<file path=xl/sharedStrings.xml><?xml version="1.0" encoding="utf-8"?>
<sst xmlns="http://schemas.openxmlformats.org/spreadsheetml/2006/main" count="178" uniqueCount="57">
  <si>
    <t>Produktas</t>
  </si>
  <si>
    <t>Matavimo 
vienetas</t>
  </si>
  <si>
    <t>Pastabos:</t>
  </si>
  <si>
    <t>metų**</t>
  </si>
  <si>
    <t>mėnesio*</t>
  </si>
  <si>
    <t>Galvijai</t>
  </si>
  <si>
    <t>Paršeliai</t>
  </si>
  <si>
    <t xml:space="preserve">Vištos ir gaidžiai </t>
  </si>
  <si>
    <t>Kviečiai</t>
  </si>
  <si>
    <t>Miežiai</t>
  </si>
  <si>
    <t>Avižos</t>
  </si>
  <si>
    <t>iki 3 mėn.</t>
  </si>
  <si>
    <t>Ožiai</t>
  </si>
  <si>
    <t xml:space="preserve">Ožkos </t>
  </si>
  <si>
    <t>Avinai</t>
  </si>
  <si>
    <t xml:space="preserve">Avys </t>
  </si>
  <si>
    <t xml:space="preserve">Ėriukai </t>
  </si>
  <si>
    <t>nuo 3 mėn.</t>
  </si>
  <si>
    <t>1 vnt.</t>
  </si>
  <si>
    <t>50 kg</t>
  </si>
  <si>
    <t>Triušiai (mėsiniai)</t>
  </si>
  <si>
    <t>1–2 mėn.</t>
  </si>
  <si>
    <t>3–4 mėn.</t>
  </si>
  <si>
    <t>-</t>
  </si>
  <si>
    <t>neveisliniai</t>
  </si>
  <si>
    <t>neveislinės</t>
  </si>
  <si>
    <t>prieauglis, iki 8 mėn. (imtinai):</t>
  </si>
  <si>
    <t>buliukai, nuo 8 mėn.:</t>
  </si>
  <si>
    <t>telyčios, nuo 8 mėn. iki apsiveršiavimo:</t>
  </si>
  <si>
    <t>Turgavietėje registruojama pirminė, pardavėjo prašoma kaina (be nuolaidų).</t>
  </si>
  <si>
    <t>mišrūnai</t>
  </si>
  <si>
    <t>mišrūnės</t>
  </si>
  <si>
    <t>Pokytis, %</t>
  </si>
  <si>
    <t>maistiniai arba pašariniai                    40–50 kg maišuose</t>
  </si>
  <si>
    <t>Šaltinis ŽŪDC (LŽŪMPRIS) </t>
  </si>
  <si>
    <t>Naudojant ŽŪDC (LŽŪMPRIS) duomenis, būtina nurodyti informacijos šaltinį</t>
  </si>
  <si>
    <t xml:space="preserve">karvės, bent kartą apsiveršiavusios: </t>
  </si>
  <si>
    <t>Kiaulės</t>
  </si>
  <si>
    <t>nuo 8 mėn.</t>
  </si>
  <si>
    <t>Kainos registruojamos einamojo mėnesio pirmąjį ir antrąjį savaitgalį (šeštadienį), kainoms registruoti naudojama ir specializuotų interneto svetainių informacija.</t>
  </si>
  <si>
    <t>Vištų jaunikliai</t>
  </si>
  <si>
    <t>veisliniai</t>
  </si>
  <si>
    <t>veislinės</t>
  </si>
  <si>
    <t>Ančių jaunikliai</t>
  </si>
  <si>
    <t xml:space="preserve">iki 1 mėn. </t>
  </si>
  <si>
    <t>Žąsų jaunikliai</t>
  </si>
  <si>
    <t>mėsinių veislės, vienadieniai</t>
  </si>
  <si>
    <t>2–18 mėn.:</t>
  </si>
  <si>
    <t>Ožkų prieauglis</t>
  </si>
  <si>
    <t>gegužė</t>
  </si>
  <si>
    <t xml:space="preserve">1 sav. </t>
  </si>
  <si>
    <t>dėsliųjų veislės, vienadieniai</t>
  </si>
  <si>
    <t xml:space="preserve">Ūkinių gyvūnų ir javų vidutinės kainos Lietuvos turgavietėse
 2024–2025 m. birželio  mėn. pradžioje, EUR/mat. vnt. </t>
  </si>
  <si>
    <t>birželis</t>
  </si>
  <si>
    <t>Kalakutų jaunikliai</t>
  </si>
  <si>
    <t>* lyginant 2025 m. birželio mėn. su gegužės mėn.</t>
  </si>
  <si>
    <t>** lyginant 2025 m. birželio mėn. su 2024 m. birželio 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</si>
</sst>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0"/>
      <name val="Arial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b/>
      <sz val="8"/>
      <color rgb="FFFF0000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indexed="8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</cellStyleXfs>
  <cellXfs count="57">
    <xf numFmtId="0" fontId="0" fillId="0" borderId="0" xfId="0"/>
    <xf numFmtId="0" fontId="8" fillId="2" borderId="7" xfId="2" applyFont="1" applyFill="1" applyBorder="1" applyAlignment="1">
      <alignment horizontal="center" vertical="center" wrapText="1"/>
    </xf>
    <xf numFmtId="164" fontId="7" fillId="3" borderId="4" xfId="3" applyFont="1" applyFill="1" applyBorder="1" applyAlignment="1">
      <alignment horizontal="center" vertical="center"/>
    </xf>
    <xf numFmtId="164" fontId="7" fillId="0" borderId="4" xfId="3" applyFont="1" applyFill="1" applyBorder="1" applyAlignment="1">
      <alignment horizontal="center" vertical="center"/>
    </xf>
    <xf numFmtId="164" fontId="7" fillId="0" borderId="1" xfId="3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horizontal="center" vertical="center"/>
    </xf>
    <xf numFmtId="164" fontId="7" fillId="0" borderId="15" xfId="3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2" fillId="0" borderId="0" xfId="2" applyFont="1"/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 wrapText="1"/>
    </xf>
    <xf numFmtId="0" fontId="4" fillId="0" borderId="0" xfId="2" applyFont="1" applyAlignment="1">
      <alignment horizontal="center"/>
    </xf>
    <xf numFmtId="0" fontId="8" fillId="2" borderId="8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7" fillId="0" borderId="12" xfId="2" applyFont="1" applyBorder="1" applyAlignment="1">
      <alignment horizontal="left" vertical="center"/>
    </xf>
    <xf numFmtId="0" fontId="7" fillId="0" borderId="4" xfId="2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2" fontId="7" fillId="3" borderId="5" xfId="2" applyNumberFormat="1" applyFont="1" applyFill="1" applyBorder="1" applyAlignment="1">
      <alignment horizontal="center" vertical="center"/>
    </xf>
    <xf numFmtId="2" fontId="2" fillId="0" borderId="0" xfId="2" applyNumberFormat="1" applyFont="1"/>
    <xf numFmtId="2" fontId="2" fillId="0" borderId="0" xfId="2" applyNumberFormat="1" applyFont="1" applyAlignment="1">
      <alignment horizontal="center"/>
    </xf>
    <xf numFmtId="0" fontId="7" fillId="0" borderId="4" xfId="2" applyFont="1" applyBorder="1" applyAlignment="1">
      <alignment horizontal="right" vertical="center"/>
    </xf>
    <xf numFmtId="2" fontId="7" fillId="0" borderId="5" xfId="2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18" xfId="2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2" fontId="7" fillId="0" borderId="13" xfId="2" applyNumberFormat="1" applyFont="1" applyBorder="1" applyAlignment="1">
      <alignment horizontal="center" vertical="center"/>
    </xf>
    <xf numFmtId="0" fontId="7" fillId="0" borderId="14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center" vertical="center" wrapText="1"/>
    </xf>
    <xf numFmtId="2" fontId="7" fillId="0" borderId="17" xfId="2" applyNumberFormat="1" applyFont="1" applyBorder="1" applyAlignment="1">
      <alignment horizontal="center" vertical="center"/>
    </xf>
    <xf numFmtId="0" fontId="5" fillId="0" borderId="0" xfId="2" applyFont="1" applyAlignment="1">
      <alignment horizontal="left"/>
    </xf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 wrapText="1"/>
    </xf>
    <xf numFmtId="0" fontId="2" fillId="0" borderId="0" xfId="2" applyFont="1" applyAlignment="1">
      <alignment horizontal="left"/>
    </xf>
    <xf numFmtId="0" fontId="1" fillId="0" borderId="0" xfId="2" applyFont="1" applyAlignment="1">
      <alignment horizontal="left"/>
    </xf>
  </cellXfs>
  <cellStyles count="4">
    <cellStyle name="Įprastas" xfId="0" builtinId="0"/>
    <cellStyle name="Įprastas 2" xfId="2" xr:uid="{00000000-0005-0000-0000-000001000000}"/>
    <cellStyle name="Kablelis 2" xfId="3" xr:uid="{00000000-0005-0000-0000-000002000000}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MAZMENA\MAZMENA%20(pc-1230691)\Turgavietes\ARCHYVAS\2025\6\UGTK_suvestine_2025_6.xlsx" TargetMode="External"/><Relationship Id="rId1" Type="http://schemas.openxmlformats.org/officeDocument/2006/relationships/externalLinkPath" Target="/MAZMENA/MAZMENA%20(pc-1230691)/Turgavietes/ARCHYVAS/2025/6/UGTK_suvestine_2025_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Ūkiniai gyvūnai ir javai (2)"/>
      <sheetName val="Skaiciavimai"/>
      <sheetName val="juodrastis"/>
      <sheetName val="Suvestine"/>
      <sheetName val="Sheet2"/>
      <sheetName val="Lapas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66">
          <cell r="D66">
            <v>1662.67</v>
          </cell>
          <cell r="F66">
            <v>1533.33</v>
          </cell>
          <cell r="H66">
            <v>2116.67</v>
          </cell>
        </row>
        <row r="67">
          <cell r="D67">
            <v>1164.29</v>
          </cell>
          <cell r="F67">
            <v>1164.17</v>
          </cell>
          <cell r="H67">
            <v>1312.5</v>
          </cell>
        </row>
        <row r="68">
          <cell r="D68">
            <v>1209.72</v>
          </cell>
          <cell r="F68">
            <v>1650</v>
          </cell>
          <cell r="H68">
            <v>1525</v>
          </cell>
        </row>
        <row r="69">
          <cell r="D69" t="str">
            <v>-</v>
          </cell>
          <cell r="F69" t="str">
            <v>-</v>
          </cell>
          <cell r="H69" t="str">
            <v>-</v>
          </cell>
        </row>
        <row r="70">
          <cell r="F70" t="str">
            <v>-</v>
          </cell>
          <cell r="H70" t="str">
            <v>-</v>
          </cell>
        </row>
        <row r="71">
          <cell r="D71">
            <v>1113.33</v>
          </cell>
        </row>
        <row r="72">
          <cell r="D72">
            <v>1086.67</v>
          </cell>
          <cell r="F72">
            <v>1666.33</v>
          </cell>
        </row>
        <row r="78">
          <cell r="D78" t="str">
            <v>-</v>
          </cell>
          <cell r="F78">
            <v>200</v>
          </cell>
          <cell r="H78">
            <v>150</v>
          </cell>
        </row>
        <row r="79">
          <cell r="D79" t="str">
            <v>-</v>
          </cell>
          <cell r="F79">
            <v>136.66999999999999</v>
          </cell>
          <cell r="H79">
            <v>176.67</v>
          </cell>
        </row>
        <row r="80">
          <cell r="D80" t="str">
            <v>-</v>
          </cell>
          <cell r="F80">
            <v>86.25</v>
          </cell>
          <cell r="H80">
            <v>94.58</v>
          </cell>
        </row>
        <row r="81">
          <cell r="D81" t="str">
            <v>-</v>
          </cell>
          <cell r="H81" t="str">
            <v>-</v>
          </cell>
        </row>
        <row r="82">
          <cell r="D82" t="str">
            <v>-</v>
          </cell>
          <cell r="H82" t="str">
            <v>-</v>
          </cell>
        </row>
        <row r="83">
          <cell r="D83" t="str">
            <v>-</v>
          </cell>
          <cell r="F83">
            <v>85</v>
          </cell>
        </row>
        <row r="84">
          <cell r="D84" t="str">
            <v>-</v>
          </cell>
          <cell r="F84">
            <v>263.33</v>
          </cell>
          <cell r="H84">
            <v>255</v>
          </cell>
        </row>
        <row r="85">
          <cell r="D85" t="str">
            <v>-</v>
          </cell>
          <cell r="F85">
            <v>140</v>
          </cell>
          <cell r="H85">
            <v>135</v>
          </cell>
        </row>
        <row r="86">
          <cell r="D86" t="str">
            <v>-</v>
          </cell>
          <cell r="F86">
            <v>140.83000000000001</v>
          </cell>
          <cell r="H86">
            <v>105</v>
          </cell>
        </row>
        <row r="87">
          <cell r="D87" t="str">
            <v>-</v>
          </cell>
          <cell r="F87" t="str">
            <v>-</v>
          </cell>
          <cell r="H87">
            <v>166.67</v>
          </cell>
        </row>
        <row r="88">
          <cell r="D88" t="str">
            <v>-</v>
          </cell>
          <cell r="H88" t="str">
            <v>-</v>
          </cell>
        </row>
        <row r="89">
          <cell r="D89" t="str">
            <v>-</v>
          </cell>
          <cell r="H89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CF09D-310B-4908-9E66-D1A615EDD2B9}">
  <dimension ref="A1:M63"/>
  <sheetViews>
    <sheetView showGridLines="0" showRowColHeaders="0" tabSelected="1" zoomScaleNormal="100" workbookViewId="0"/>
  </sheetViews>
  <sheetFormatPr defaultColWidth="9.109375" defaultRowHeight="10.199999999999999" x14ac:dyDescent="0.2"/>
  <cols>
    <col min="1" max="1" width="4.33203125" style="11" customWidth="1"/>
    <col min="2" max="2" width="16.33203125" style="11" customWidth="1"/>
    <col min="3" max="3" width="25.77734375" style="11" customWidth="1"/>
    <col min="4" max="4" width="8.33203125" style="11" customWidth="1"/>
    <col min="5" max="9" width="8.77734375" style="11" customWidth="1"/>
    <col min="10" max="10" width="9.109375" style="11"/>
    <col min="11" max="11" width="7.6640625" style="12" customWidth="1"/>
    <col min="12" max="16384" width="9.109375" style="11"/>
  </cols>
  <sheetData>
    <row r="1" spans="2:13" ht="15" customHeight="1" x14ac:dyDescent="0.2"/>
    <row r="2" spans="2:13" ht="30" customHeight="1" x14ac:dyDescent="0.25">
      <c r="B2" s="13" t="s">
        <v>52</v>
      </c>
      <c r="C2" s="13"/>
      <c r="D2" s="13"/>
      <c r="E2" s="13"/>
      <c r="F2" s="13"/>
      <c r="G2" s="13"/>
      <c r="H2" s="13"/>
      <c r="I2" s="13"/>
      <c r="K2" s="14"/>
    </row>
    <row r="3" spans="2:13" ht="15" customHeight="1" x14ac:dyDescent="0.2">
      <c r="K3" s="14"/>
    </row>
    <row r="4" spans="2:13" ht="15" customHeight="1" x14ac:dyDescent="0.2">
      <c r="B4" s="15" t="s">
        <v>0</v>
      </c>
      <c r="C4" s="16"/>
      <c r="D4" s="16" t="s">
        <v>1</v>
      </c>
      <c r="E4" s="7">
        <v>2024</v>
      </c>
      <c r="F4" s="9">
        <v>2025</v>
      </c>
      <c r="G4" s="10"/>
      <c r="H4" s="16" t="s">
        <v>32</v>
      </c>
      <c r="I4" s="17"/>
    </row>
    <row r="5" spans="2:13" ht="15" customHeight="1" x14ac:dyDescent="0.2">
      <c r="B5" s="18"/>
      <c r="C5" s="19"/>
      <c r="D5" s="19"/>
      <c r="E5" s="1" t="s">
        <v>53</v>
      </c>
      <c r="F5" s="1" t="s">
        <v>49</v>
      </c>
      <c r="G5" s="1" t="s">
        <v>53</v>
      </c>
      <c r="H5" s="1" t="s">
        <v>4</v>
      </c>
      <c r="I5" s="20" t="s">
        <v>3</v>
      </c>
      <c r="M5" s="21"/>
    </row>
    <row r="6" spans="2:13" ht="15" customHeight="1" x14ac:dyDescent="0.2">
      <c r="B6" s="22" t="s">
        <v>5</v>
      </c>
      <c r="C6" s="23" t="s">
        <v>26</v>
      </c>
      <c r="D6" s="24"/>
      <c r="E6" s="2"/>
      <c r="F6" s="2"/>
      <c r="G6" s="2"/>
      <c r="H6" s="25"/>
      <c r="I6" s="25"/>
      <c r="L6" s="26"/>
      <c r="M6" s="27"/>
    </row>
    <row r="7" spans="2:13" ht="15" customHeight="1" x14ac:dyDescent="0.2">
      <c r="B7" s="22"/>
      <c r="C7" s="28" t="s">
        <v>24</v>
      </c>
      <c r="D7" s="24" t="s">
        <v>18</v>
      </c>
      <c r="E7" s="3">
        <v>256.11</v>
      </c>
      <c r="F7" s="3">
        <v>267.5</v>
      </c>
      <c r="G7" s="3">
        <v>306.67</v>
      </c>
      <c r="H7" s="29">
        <v>14.64</v>
      </c>
      <c r="I7" s="29">
        <v>19.739999999999998</v>
      </c>
      <c r="L7" s="26"/>
      <c r="M7" s="27"/>
    </row>
    <row r="8" spans="2:13" ht="15" customHeight="1" x14ac:dyDescent="0.2">
      <c r="B8" s="22"/>
      <c r="C8" s="28" t="s">
        <v>41</v>
      </c>
      <c r="D8" s="24" t="s">
        <v>18</v>
      </c>
      <c r="E8" s="3" t="s">
        <v>23</v>
      </c>
      <c r="F8" s="3" t="s">
        <v>23</v>
      </c>
      <c r="G8" s="3" t="s">
        <v>23</v>
      </c>
      <c r="H8" s="29" t="s">
        <v>23</v>
      </c>
      <c r="I8" s="29" t="s">
        <v>23</v>
      </c>
      <c r="L8" s="26"/>
      <c r="M8" s="27"/>
    </row>
    <row r="9" spans="2:13" ht="15" customHeight="1" x14ac:dyDescent="0.2">
      <c r="B9" s="22"/>
      <c r="C9" s="28" t="s">
        <v>30</v>
      </c>
      <c r="D9" s="24" t="s">
        <v>18</v>
      </c>
      <c r="E9" s="3" t="str">
        <f>[1]Lapas2!D69</f>
        <v>-</v>
      </c>
      <c r="F9" s="3" t="str">
        <f>[1]Lapas2!F69</f>
        <v>-</v>
      </c>
      <c r="G9" s="3" t="str">
        <f>[1]Lapas2!H69</f>
        <v>-</v>
      </c>
      <c r="H9" s="29" t="str">
        <f>IF(OR(G9=0,G9="-",F9=0,F9="-"),"-",ROUND((G9-F9)*100/F9,2))</f>
        <v>-</v>
      </c>
      <c r="I9" s="29" t="str">
        <f>IF(OR(G9=0,G9="-",E9=0,E9="-"),"-",ROUND((G9-E9)*100/E9,2))</f>
        <v>-</v>
      </c>
      <c r="L9" s="26"/>
      <c r="M9" s="27"/>
    </row>
    <row r="10" spans="2:13" ht="15" customHeight="1" x14ac:dyDescent="0.2">
      <c r="B10" s="22"/>
      <c r="C10" s="30" t="s">
        <v>27</v>
      </c>
      <c r="D10" s="31"/>
      <c r="E10" s="3"/>
      <c r="F10" s="4"/>
      <c r="G10" s="4"/>
      <c r="H10" s="29"/>
      <c r="I10" s="29"/>
      <c r="L10" s="26"/>
      <c r="M10" s="27"/>
    </row>
    <row r="11" spans="2:13" ht="15" customHeight="1" x14ac:dyDescent="0.2">
      <c r="B11" s="22"/>
      <c r="C11" s="28" t="s">
        <v>24</v>
      </c>
      <c r="D11" s="24" t="s">
        <v>18</v>
      </c>
      <c r="E11" s="3" t="s">
        <v>23</v>
      </c>
      <c r="F11" s="3" t="s">
        <v>23</v>
      </c>
      <c r="G11" s="3" t="s">
        <v>23</v>
      </c>
      <c r="H11" s="29" t="str">
        <f>IF(OR(G11=0,G11="-",F11=0,F11="-"),"-",ROUND((G11-F11)*100/F11,2))</f>
        <v>-</v>
      </c>
      <c r="I11" s="29" t="str">
        <f>IF(OR(G11=0,G11="-",E11=0,E11="-"),"-",ROUND((G11-E11)*100/E11,2))</f>
        <v>-</v>
      </c>
      <c r="L11" s="26"/>
      <c r="M11" s="27"/>
    </row>
    <row r="12" spans="2:13" ht="15" customHeight="1" x14ac:dyDescent="0.2">
      <c r="B12" s="22"/>
      <c r="C12" s="28" t="s">
        <v>41</v>
      </c>
      <c r="D12" s="24" t="s">
        <v>18</v>
      </c>
      <c r="E12" s="3">
        <f>[1]Lapas2!D66</f>
        <v>1662.67</v>
      </c>
      <c r="F12" s="3">
        <f>[1]Lapas2!F66</f>
        <v>1533.33</v>
      </c>
      <c r="G12" s="3">
        <f>[1]Lapas2!H66</f>
        <v>2116.67</v>
      </c>
      <c r="H12" s="29">
        <f>IF(OR(G12=0,G12="-",F12=0,F12="-"),"-",ROUND((G12-F12)*100/F12,2))</f>
        <v>38.04</v>
      </c>
      <c r="I12" s="29">
        <f>IF(OR(G12=0,G12="-",E12=0,E12="-"),"-",ROUND((G12-E12)*100/E12,2))</f>
        <v>27.31</v>
      </c>
      <c r="L12" s="26"/>
      <c r="M12" s="27"/>
    </row>
    <row r="13" spans="2:13" ht="15" customHeight="1" x14ac:dyDescent="0.2">
      <c r="B13" s="22"/>
      <c r="C13" s="28" t="s">
        <v>30</v>
      </c>
      <c r="D13" s="24" t="s">
        <v>18</v>
      </c>
      <c r="E13" s="3" t="s">
        <v>23</v>
      </c>
      <c r="F13" s="3" t="str">
        <f>[1]Lapas2!F70</f>
        <v>-</v>
      </c>
      <c r="G13" s="3" t="str">
        <f>[1]Lapas2!H70</f>
        <v>-</v>
      </c>
      <c r="H13" s="29" t="str">
        <f>IF(OR(G13=0,G13="-",F13=0,F13="-"),"-",ROUND((G13-F13)*100/F13,2))</f>
        <v>-</v>
      </c>
      <c r="I13" s="29" t="str">
        <f>IF(OR(G13=0,G13="-",E13=0,E13="-"),"-",ROUND((G13-E13)*100/E13,2))</f>
        <v>-</v>
      </c>
      <c r="L13" s="26"/>
      <c r="M13" s="27"/>
    </row>
    <row r="14" spans="2:13" ht="15" customHeight="1" x14ac:dyDescent="0.2">
      <c r="B14" s="22"/>
      <c r="C14" s="30" t="s">
        <v>28</v>
      </c>
      <c r="D14" s="31"/>
      <c r="E14" s="3"/>
      <c r="F14" s="4"/>
      <c r="G14" s="4"/>
      <c r="H14" s="29"/>
      <c r="I14" s="29"/>
      <c r="L14" s="26"/>
      <c r="M14" s="27"/>
    </row>
    <row r="15" spans="2:13" ht="15" customHeight="1" x14ac:dyDescent="0.2">
      <c r="B15" s="22"/>
      <c r="C15" s="28" t="s">
        <v>25</v>
      </c>
      <c r="D15" s="24" t="s">
        <v>18</v>
      </c>
      <c r="E15" s="3">
        <v>765</v>
      </c>
      <c r="F15" s="3">
        <v>910</v>
      </c>
      <c r="G15" s="3">
        <v>1100</v>
      </c>
      <c r="H15" s="29">
        <v>20.88</v>
      </c>
      <c r="I15" s="29">
        <v>43.79</v>
      </c>
      <c r="L15" s="26"/>
      <c r="M15" s="27"/>
    </row>
    <row r="16" spans="2:13" ht="15" customHeight="1" x14ac:dyDescent="0.2">
      <c r="B16" s="22"/>
      <c r="C16" s="28" t="s">
        <v>42</v>
      </c>
      <c r="D16" s="24" t="s">
        <v>18</v>
      </c>
      <c r="E16" s="3">
        <f>[1]Lapas2!D67</f>
        <v>1164.29</v>
      </c>
      <c r="F16" s="3">
        <f>[1]Lapas2!F67</f>
        <v>1164.17</v>
      </c>
      <c r="G16" s="3">
        <f>[1]Lapas2!H67</f>
        <v>1312.5</v>
      </c>
      <c r="H16" s="29">
        <f>IF(OR(G16=0,G16="-",F16=0,F16="-"),"-",ROUND((G16-F16)*100/F16,2))</f>
        <v>12.74</v>
      </c>
      <c r="I16" s="29">
        <f>IF(OR(G16=0,G16="-",E16=0,E16="-"),"-",ROUND((G16-E16)*100/E16,2))</f>
        <v>12.73</v>
      </c>
      <c r="L16" s="26"/>
      <c r="M16" s="27"/>
    </row>
    <row r="17" spans="2:13" ht="15" customHeight="1" x14ac:dyDescent="0.2">
      <c r="B17" s="22"/>
      <c r="C17" s="28" t="s">
        <v>31</v>
      </c>
      <c r="D17" s="24" t="s">
        <v>18</v>
      </c>
      <c r="E17" s="3">
        <f>[1]Lapas2!D71</f>
        <v>1113.33</v>
      </c>
      <c r="F17" s="3" t="s">
        <v>23</v>
      </c>
      <c r="G17" s="3" t="s">
        <v>23</v>
      </c>
      <c r="H17" s="29" t="s">
        <v>23</v>
      </c>
      <c r="I17" s="29" t="s">
        <v>23</v>
      </c>
      <c r="L17" s="26"/>
      <c r="M17" s="27"/>
    </row>
    <row r="18" spans="2:13" ht="15" customHeight="1" x14ac:dyDescent="0.2">
      <c r="B18" s="22"/>
      <c r="C18" s="30" t="s">
        <v>36</v>
      </c>
      <c r="D18" s="31"/>
      <c r="E18" s="3"/>
      <c r="F18" s="4"/>
      <c r="G18" s="4"/>
      <c r="H18" s="29"/>
      <c r="I18" s="29"/>
      <c r="L18" s="26"/>
      <c r="M18" s="27"/>
    </row>
    <row r="19" spans="2:13" ht="15" customHeight="1" x14ac:dyDescent="0.2">
      <c r="B19" s="22"/>
      <c r="C19" s="28" t="s">
        <v>25</v>
      </c>
      <c r="D19" s="24" t="s">
        <v>18</v>
      </c>
      <c r="E19" s="3">
        <v>1130.95</v>
      </c>
      <c r="F19" s="3">
        <v>1321.67</v>
      </c>
      <c r="G19" s="3">
        <v>1448.61</v>
      </c>
      <c r="H19" s="29">
        <v>9.6</v>
      </c>
      <c r="I19" s="29">
        <v>28.09</v>
      </c>
      <c r="L19" s="26"/>
      <c r="M19" s="27"/>
    </row>
    <row r="20" spans="2:13" ht="15" customHeight="1" x14ac:dyDescent="0.2">
      <c r="B20" s="22"/>
      <c r="C20" s="28" t="s">
        <v>42</v>
      </c>
      <c r="D20" s="24" t="s">
        <v>18</v>
      </c>
      <c r="E20" s="3">
        <f>[1]Lapas2!D68</f>
        <v>1209.72</v>
      </c>
      <c r="F20" s="3">
        <f>[1]Lapas2!F68</f>
        <v>1650</v>
      </c>
      <c r="G20" s="3">
        <f>[1]Lapas2!H68</f>
        <v>1525</v>
      </c>
      <c r="H20" s="29">
        <f>IF(OR(G20=0,G20="-",F20=0,F20="-"),"-",ROUND((G20-F20)*100/F20,2))</f>
        <v>-7.58</v>
      </c>
      <c r="I20" s="29">
        <f>IF(OR(G20=0,G20="-",E20=0,E20="-"),"-",ROUND((G20-E20)*100/E20,2))</f>
        <v>26.06</v>
      </c>
      <c r="L20" s="26"/>
      <c r="M20" s="27"/>
    </row>
    <row r="21" spans="2:13" ht="15" customHeight="1" x14ac:dyDescent="0.2">
      <c r="B21" s="32"/>
      <c r="C21" s="28" t="s">
        <v>31</v>
      </c>
      <c r="D21" s="24" t="s">
        <v>18</v>
      </c>
      <c r="E21" s="3">
        <f>[1]Lapas2!D72</f>
        <v>1086.67</v>
      </c>
      <c r="F21" s="3">
        <f>[1]Lapas2!F72</f>
        <v>1666.33</v>
      </c>
      <c r="G21" s="3" t="s">
        <v>23</v>
      </c>
      <c r="H21" s="29" t="str">
        <f>IF(OR(G21=0,G21="-",F21=0,F21="-"),"-",ROUND((G21-F21)*100/F21,2))</f>
        <v>-</v>
      </c>
      <c r="I21" s="29" t="str">
        <f>IF(OR(G21=0,G21="-",E21=0,E21="-"),"-",ROUND((G21-E21)*100/E21,2))</f>
        <v>-</v>
      </c>
      <c r="L21" s="26"/>
      <c r="M21" s="27"/>
    </row>
    <row r="22" spans="2:13" ht="15" customHeight="1" x14ac:dyDescent="0.2">
      <c r="B22" s="33" t="s">
        <v>6</v>
      </c>
      <c r="C22" s="30" t="s">
        <v>11</v>
      </c>
      <c r="D22" s="34" t="s">
        <v>18</v>
      </c>
      <c r="E22" s="3">
        <v>130.83000000000001</v>
      </c>
      <c r="F22" s="4">
        <v>132.91999999999999</v>
      </c>
      <c r="G22" s="4">
        <v>145</v>
      </c>
      <c r="H22" s="29">
        <v>9.09</v>
      </c>
      <c r="I22" s="29">
        <v>10.83</v>
      </c>
    </row>
    <row r="23" spans="2:13" ht="15" customHeight="1" x14ac:dyDescent="0.2">
      <c r="B23" s="35" t="s">
        <v>37</v>
      </c>
      <c r="C23" s="30" t="s">
        <v>38</v>
      </c>
      <c r="D23" s="34" t="s">
        <v>18</v>
      </c>
      <c r="E23" s="3">
        <v>484.38</v>
      </c>
      <c r="F23" s="4">
        <v>560</v>
      </c>
      <c r="G23" s="4">
        <v>647.5</v>
      </c>
      <c r="H23" s="29">
        <v>15.63</v>
      </c>
      <c r="I23" s="29">
        <v>33.68</v>
      </c>
    </row>
    <row r="24" spans="2:13" ht="15" customHeight="1" x14ac:dyDescent="0.2">
      <c r="B24" s="36" t="s">
        <v>12</v>
      </c>
      <c r="C24" s="28" t="s">
        <v>24</v>
      </c>
      <c r="D24" s="24" t="s">
        <v>18</v>
      </c>
      <c r="E24" s="3">
        <v>90</v>
      </c>
      <c r="F24" s="3" t="s">
        <v>23</v>
      </c>
      <c r="G24" s="3" t="s">
        <v>23</v>
      </c>
      <c r="H24" s="29" t="s">
        <v>23</v>
      </c>
      <c r="I24" s="29" t="s">
        <v>23</v>
      </c>
      <c r="L24" s="26"/>
      <c r="M24" s="27"/>
    </row>
    <row r="25" spans="2:13" ht="15" customHeight="1" x14ac:dyDescent="0.2">
      <c r="B25" s="37"/>
      <c r="C25" s="28" t="s">
        <v>41</v>
      </c>
      <c r="D25" s="24" t="s">
        <v>18</v>
      </c>
      <c r="E25" s="3" t="str">
        <f>[1]Lapas2!D78</f>
        <v>-</v>
      </c>
      <c r="F25" s="3">
        <f>[1]Lapas2!F78</f>
        <v>200</v>
      </c>
      <c r="G25" s="3">
        <f>[1]Lapas2!H78</f>
        <v>150</v>
      </c>
      <c r="H25" s="29">
        <f>(G25/F25-1)*100</f>
        <v>-25</v>
      </c>
      <c r="I25" s="29" t="s">
        <v>23</v>
      </c>
      <c r="L25" s="26"/>
      <c r="M25" s="27"/>
    </row>
    <row r="26" spans="2:13" ht="15" customHeight="1" x14ac:dyDescent="0.2">
      <c r="B26" s="38"/>
      <c r="C26" s="28" t="s">
        <v>30</v>
      </c>
      <c r="D26" s="24" t="s">
        <v>18</v>
      </c>
      <c r="E26" s="3" t="str">
        <f>[1]Lapas2!D81</f>
        <v>-</v>
      </c>
      <c r="F26" s="3" t="s">
        <v>23</v>
      </c>
      <c r="G26" s="3" t="str">
        <f>[1]Lapas2!H81</f>
        <v>-</v>
      </c>
      <c r="H26" s="29" t="s">
        <v>23</v>
      </c>
      <c r="I26" s="29" t="s">
        <v>23</v>
      </c>
      <c r="L26" s="26"/>
      <c r="M26" s="27"/>
    </row>
    <row r="27" spans="2:13" ht="15" customHeight="1" x14ac:dyDescent="0.2">
      <c r="B27" s="36" t="s">
        <v>13</v>
      </c>
      <c r="C27" s="28" t="s">
        <v>25</v>
      </c>
      <c r="D27" s="24" t="s">
        <v>18</v>
      </c>
      <c r="E27" s="3">
        <v>74.760000000000005</v>
      </c>
      <c r="F27" s="3">
        <v>98.33</v>
      </c>
      <c r="G27" s="3">
        <v>108.33</v>
      </c>
      <c r="H27" s="29">
        <v>10.17</v>
      </c>
      <c r="I27" s="29">
        <v>44.9</v>
      </c>
      <c r="L27" s="26"/>
      <c r="M27" s="27"/>
    </row>
    <row r="28" spans="2:13" ht="15" customHeight="1" x14ac:dyDescent="0.2">
      <c r="B28" s="37"/>
      <c r="C28" s="28" t="s">
        <v>42</v>
      </c>
      <c r="D28" s="24" t="s">
        <v>18</v>
      </c>
      <c r="E28" s="3" t="str">
        <f>[1]Lapas2!D79</f>
        <v>-</v>
      </c>
      <c r="F28" s="3">
        <f>[1]Lapas2!F79</f>
        <v>136.66999999999999</v>
      </c>
      <c r="G28" s="3">
        <f>[1]Lapas2!H79</f>
        <v>176.67</v>
      </c>
      <c r="H28" s="29">
        <f>(G28/F28-1)*100</f>
        <v>29.267578839540498</v>
      </c>
      <c r="I28" s="29" t="s">
        <v>23</v>
      </c>
      <c r="L28" s="26"/>
      <c r="M28" s="27"/>
    </row>
    <row r="29" spans="2:13" ht="15" customHeight="1" x14ac:dyDescent="0.2">
      <c r="B29" s="37"/>
      <c r="C29" s="28" t="s">
        <v>31</v>
      </c>
      <c r="D29" s="24" t="s">
        <v>18</v>
      </c>
      <c r="E29" s="3" t="str">
        <f>[1]Lapas2!D82</f>
        <v>-</v>
      </c>
      <c r="F29" s="3" t="s">
        <v>23</v>
      </c>
      <c r="G29" s="3" t="str">
        <f>[1]Lapas2!H82</f>
        <v>-</v>
      </c>
      <c r="H29" s="29" t="s">
        <v>23</v>
      </c>
      <c r="I29" s="29" t="s">
        <v>23</v>
      </c>
      <c r="L29" s="26"/>
      <c r="M29" s="27"/>
    </row>
    <row r="30" spans="2:13" ht="15" customHeight="1" x14ac:dyDescent="0.2">
      <c r="B30" s="36" t="s">
        <v>48</v>
      </c>
      <c r="C30" s="23" t="s">
        <v>47</v>
      </c>
      <c r="D30" s="24"/>
      <c r="E30" s="2"/>
      <c r="F30" s="2"/>
      <c r="G30" s="2"/>
      <c r="H30" s="25"/>
      <c r="I30" s="25"/>
      <c r="L30" s="26"/>
      <c r="M30" s="27"/>
    </row>
    <row r="31" spans="2:13" ht="15" customHeight="1" x14ac:dyDescent="0.2">
      <c r="B31" s="37"/>
      <c r="C31" s="28" t="s">
        <v>24</v>
      </c>
      <c r="D31" s="24" t="s">
        <v>18</v>
      </c>
      <c r="E31" s="3">
        <v>38.450000000000003</v>
      </c>
      <c r="F31" s="3">
        <v>41.67</v>
      </c>
      <c r="G31" s="3">
        <v>34</v>
      </c>
      <c r="H31" s="29">
        <v>-18.41</v>
      </c>
      <c r="I31" s="29">
        <v>-11.57</v>
      </c>
      <c r="L31" s="26"/>
      <c r="M31" s="27"/>
    </row>
    <row r="32" spans="2:13" ht="15" customHeight="1" x14ac:dyDescent="0.2">
      <c r="B32" s="37"/>
      <c r="C32" s="28" t="s">
        <v>41</v>
      </c>
      <c r="D32" s="24" t="s">
        <v>18</v>
      </c>
      <c r="E32" s="3" t="str">
        <f>[1]Lapas2!D80</f>
        <v>-</v>
      </c>
      <c r="F32" s="3">
        <f>[1]Lapas2!F80</f>
        <v>86.25</v>
      </c>
      <c r="G32" s="3">
        <f>[1]Lapas2!H80</f>
        <v>94.58</v>
      </c>
      <c r="H32" s="29">
        <f>(G32/F32-1)*100</f>
        <v>9.65797101449275</v>
      </c>
      <c r="I32" s="29" t="s">
        <v>23</v>
      </c>
      <c r="L32" s="26"/>
      <c r="M32" s="27"/>
    </row>
    <row r="33" spans="2:13" ht="15" customHeight="1" x14ac:dyDescent="0.2">
      <c r="B33" s="38"/>
      <c r="C33" s="28" t="s">
        <v>30</v>
      </c>
      <c r="D33" s="24" t="s">
        <v>18</v>
      </c>
      <c r="E33" s="3" t="str">
        <f>[1]Lapas2!D83</f>
        <v>-</v>
      </c>
      <c r="F33" s="3">
        <f>[1]Lapas2!F83</f>
        <v>85</v>
      </c>
      <c r="G33" s="3" t="s">
        <v>23</v>
      </c>
      <c r="H33" s="29" t="s">
        <v>23</v>
      </c>
      <c r="I33" s="29" t="s">
        <v>23</v>
      </c>
      <c r="L33" s="26"/>
      <c r="M33" s="27"/>
    </row>
    <row r="34" spans="2:13" ht="15" customHeight="1" x14ac:dyDescent="0.2">
      <c r="B34" s="36" t="s">
        <v>14</v>
      </c>
      <c r="C34" s="28" t="s">
        <v>24</v>
      </c>
      <c r="D34" s="24" t="s">
        <v>18</v>
      </c>
      <c r="E34" s="3" t="s">
        <v>23</v>
      </c>
      <c r="F34" s="3" t="s">
        <v>23</v>
      </c>
      <c r="G34" s="3" t="s">
        <v>23</v>
      </c>
      <c r="H34" s="29" t="s">
        <v>23</v>
      </c>
      <c r="I34" s="29" t="s">
        <v>23</v>
      </c>
      <c r="L34" s="26"/>
      <c r="M34" s="27"/>
    </row>
    <row r="35" spans="2:13" ht="15" customHeight="1" x14ac:dyDescent="0.2">
      <c r="B35" s="37"/>
      <c r="C35" s="28" t="s">
        <v>41</v>
      </c>
      <c r="D35" s="24" t="s">
        <v>18</v>
      </c>
      <c r="E35" s="3" t="str">
        <f>[1]Lapas2!D84</f>
        <v>-</v>
      </c>
      <c r="F35" s="3">
        <f>[1]Lapas2!F84</f>
        <v>263.33</v>
      </c>
      <c r="G35" s="3">
        <f>[1]Lapas2!H84</f>
        <v>255</v>
      </c>
      <c r="H35" s="29">
        <f>(G35/F35-1)*100</f>
        <v>-3.1633311814073584</v>
      </c>
      <c r="I35" s="29"/>
      <c r="L35" s="26"/>
      <c r="M35" s="27"/>
    </row>
    <row r="36" spans="2:13" ht="15" customHeight="1" x14ac:dyDescent="0.2">
      <c r="B36" s="38"/>
      <c r="C36" s="28" t="s">
        <v>30</v>
      </c>
      <c r="D36" s="24" t="s">
        <v>18</v>
      </c>
      <c r="E36" s="3" t="str">
        <f>[1]Lapas2!D87</f>
        <v>-</v>
      </c>
      <c r="F36" s="3" t="str">
        <f>[1]Lapas2!F87</f>
        <v>-</v>
      </c>
      <c r="G36" s="3">
        <f>[1]Lapas2!H87</f>
        <v>166.67</v>
      </c>
      <c r="H36" s="29" t="s">
        <v>23</v>
      </c>
      <c r="I36" s="29" t="s">
        <v>23</v>
      </c>
      <c r="L36" s="26"/>
      <c r="M36" s="27"/>
    </row>
    <row r="37" spans="2:13" ht="15" customHeight="1" x14ac:dyDescent="0.2">
      <c r="B37" s="36" t="s">
        <v>15</v>
      </c>
      <c r="C37" s="28" t="s">
        <v>25</v>
      </c>
      <c r="D37" s="24" t="s">
        <v>18</v>
      </c>
      <c r="E37" s="3"/>
      <c r="F37" s="3" t="s">
        <v>23</v>
      </c>
      <c r="G37" s="3" t="s">
        <v>23</v>
      </c>
      <c r="H37" s="29" t="s">
        <v>23</v>
      </c>
      <c r="I37" s="29" t="s">
        <v>23</v>
      </c>
      <c r="L37" s="26"/>
      <c r="M37" s="27"/>
    </row>
    <row r="38" spans="2:13" ht="15" customHeight="1" x14ac:dyDescent="0.2">
      <c r="B38" s="37"/>
      <c r="C38" s="28" t="s">
        <v>42</v>
      </c>
      <c r="D38" s="24" t="s">
        <v>18</v>
      </c>
      <c r="E38" s="3" t="str">
        <f>[1]Lapas2!D85</f>
        <v>-</v>
      </c>
      <c r="F38" s="3">
        <f>[1]Lapas2!F85</f>
        <v>140</v>
      </c>
      <c r="G38" s="3">
        <f>[1]Lapas2!H85</f>
        <v>135</v>
      </c>
      <c r="H38" s="29">
        <f>(G38/F38-1)*100</f>
        <v>-3.5714285714285698</v>
      </c>
      <c r="I38" s="29" t="s">
        <v>23</v>
      </c>
      <c r="L38" s="26"/>
      <c r="M38" s="27"/>
    </row>
    <row r="39" spans="2:13" ht="15" customHeight="1" x14ac:dyDescent="0.2">
      <c r="B39" s="38"/>
      <c r="C39" s="28" t="s">
        <v>31</v>
      </c>
      <c r="D39" s="24" t="s">
        <v>18</v>
      </c>
      <c r="E39" s="3" t="str">
        <f>[1]Lapas2!D88</f>
        <v>-</v>
      </c>
      <c r="F39" s="3" t="s">
        <v>23</v>
      </c>
      <c r="G39" s="3" t="str">
        <f>[1]Lapas2!H88</f>
        <v>-</v>
      </c>
      <c r="H39" s="29" t="s">
        <v>23</v>
      </c>
      <c r="I39" s="29" t="s">
        <v>23</v>
      </c>
      <c r="L39" s="26"/>
      <c r="M39" s="27"/>
    </row>
    <row r="40" spans="2:13" ht="15" customHeight="1" x14ac:dyDescent="0.2">
      <c r="B40" s="36" t="s">
        <v>16</v>
      </c>
      <c r="C40" s="39" t="s">
        <v>47</v>
      </c>
      <c r="D40" s="24"/>
      <c r="E40" s="3"/>
      <c r="F40" s="3"/>
      <c r="G40" s="3"/>
      <c r="H40" s="29"/>
      <c r="I40" s="29"/>
      <c r="L40" s="26"/>
      <c r="M40" s="27"/>
    </row>
    <row r="41" spans="2:13" ht="15" customHeight="1" x14ac:dyDescent="0.2">
      <c r="B41" s="37"/>
      <c r="C41" s="28" t="s">
        <v>24</v>
      </c>
      <c r="D41" s="24" t="s">
        <v>18</v>
      </c>
      <c r="E41" s="3">
        <v>76.790000000000006</v>
      </c>
      <c r="F41" s="3">
        <v>80</v>
      </c>
      <c r="G41" s="3" t="s">
        <v>23</v>
      </c>
      <c r="H41" s="29" t="s">
        <v>23</v>
      </c>
      <c r="I41" s="29" t="s">
        <v>23</v>
      </c>
      <c r="L41" s="26"/>
      <c r="M41" s="27"/>
    </row>
    <row r="42" spans="2:13" ht="15" customHeight="1" x14ac:dyDescent="0.2">
      <c r="B42" s="37"/>
      <c r="C42" s="28" t="s">
        <v>41</v>
      </c>
      <c r="D42" s="24" t="s">
        <v>18</v>
      </c>
      <c r="E42" s="3" t="str">
        <f>[1]Lapas2!D86</f>
        <v>-</v>
      </c>
      <c r="F42" s="3">
        <f>[1]Lapas2!F86</f>
        <v>140.83000000000001</v>
      </c>
      <c r="G42" s="3">
        <f>[1]Lapas2!H86</f>
        <v>105</v>
      </c>
      <c r="H42" s="29">
        <f>(G42/F42-1)*100</f>
        <v>-25.442022296385723</v>
      </c>
      <c r="I42" s="29" t="s">
        <v>23</v>
      </c>
      <c r="L42" s="26"/>
      <c r="M42" s="27"/>
    </row>
    <row r="43" spans="2:13" ht="15" customHeight="1" x14ac:dyDescent="0.2">
      <c r="B43" s="38"/>
      <c r="C43" s="28" t="s">
        <v>30</v>
      </c>
      <c r="D43" s="24" t="s">
        <v>18</v>
      </c>
      <c r="E43" s="3" t="str">
        <f>[1]Lapas2!D89</f>
        <v>-</v>
      </c>
      <c r="F43" s="3" t="s">
        <v>23</v>
      </c>
      <c r="G43" s="3" t="str">
        <f>[1]Lapas2!H89</f>
        <v>-</v>
      </c>
      <c r="H43" s="29" t="s">
        <v>23</v>
      </c>
      <c r="I43" s="29" t="s">
        <v>23</v>
      </c>
      <c r="L43" s="26"/>
      <c r="M43" s="27"/>
    </row>
    <row r="44" spans="2:13" s="12" customFormat="1" ht="15" customHeight="1" x14ac:dyDescent="0.2">
      <c r="B44" s="40" t="s">
        <v>20</v>
      </c>
      <c r="C44" s="41" t="s">
        <v>21</v>
      </c>
      <c r="D44" s="34" t="s">
        <v>18</v>
      </c>
      <c r="E44" s="3">
        <v>13.43</v>
      </c>
      <c r="F44" s="4">
        <v>9.9600000000000009</v>
      </c>
      <c r="G44" s="4">
        <v>11.75</v>
      </c>
      <c r="H44" s="29">
        <v>17.97</v>
      </c>
      <c r="I44" s="29">
        <v>-12.51</v>
      </c>
      <c r="J44" s="11"/>
      <c r="L44" s="11"/>
      <c r="M44" s="11"/>
    </row>
    <row r="45" spans="2:13" s="12" customFormat="1" ht="15" customHeight="1" x14ac:dyDescent="0.2">
      <c r="B45" s="40"/>
      <c r="C45" s="41" t="s">
        <v>22</v>
      </c>
      <c r="D45" s="34" t="s">
        <v>18</v>
      </c>
      <c r="E45" s="3">
        <v>20.36</v>
      </c>
      <c r="F45" s="4">
        <v>19.309999999999999</v>
      </c>
      <c r="G45" s="4">
        <v>21.53</v>
      </c>
      <c r="H45" s="29">
        <v>11.5</v>
      </c>
      <c r="I45" s="29">
        <v>5.75</v>
      </c>
      <c r="J45" s="11"/>
      <c r="L45" s="11"/>
      <c r="M45" s="11"/>
    </row>
    <row r="46" spans="2:13" s="12" customFormat="1" ht="15" customHeight="1" x14ac:dyDescent="0.2">
      <c r="B46" s="33" t="s">
        <v>7</v>
      </c>
      <c r="C46" s="41" t="s">
        <v>17</v>
      </c>
      <c r="D46" s="34" t="s">
        <v>18</v>
      </c>
      <c r="E46" s="3">
        <v>9.26</v>
      </c>
      <c r="F46" s="4">
        <v>11.51</v>
      </c>
      <c r="G46" s="4">
        <v>11.77</v>
      </c>
      <c r="H46" s="29">
        <v>2.2599999999999998</v>
      </c>
      <c r="I46" s="29">
        <v>27.11</v>
      </c>
      <c r="J46" s="11"/>
      <c r="L46" s="11"/>
      <c r="M46" s="11"/>
    </row>
    <row r="47" spans="2:13" s="12" customFormat="1" ht="15" customHeight="1" x14ac:dyDescent="0.2">
      <c r="B47" s="36" t="s">
        <v>40</v>
      </c>
      <c r="C47" s="30" t="s">
        <v>51</v>
      </c>
      <c r="D47" s="42" t="s">
        <v>18</v>
      </c>
      <c r="E47" s="3">
        <v>2.21</v>
      </c>
      <c r="F47" s="4">
        <v>2.4900000000000002</v>
      </c>
      <c r="G47" s="4">
        <v>2.5</v>
      </c>
      <c r="H47" s="29">
        <v>0.4</v>
      </c>
      <c r="I47" s="29">
        <v>13.12</v>
      </c>
      <c r="J47" s="11"/>
      <c r="L47" s="11"/>
      <c r="M47" s="11"/>
    </row>
    <row r="48" spans="2:13" s="12" customFormat="1" ht="15" customHeight="1" x14ac:dyDescent="0.2">
      <c r="B48" s="38"/>
      <c r="C48" s="30" t="s">
        <v>46</v>
      </c>
      <c r="D48" s="43" t="s">
        <v>18</v>
      </c>
      <c r="E48" s="3">
        <v>1.5</v>
      </c>
      <c r="F48" s="4">
        <v>2.21</v>
      </c>
      <c r="G48" s="4">
        <v>2.2799999999999998</v>
      </c>
      <c r="H48" s="29">
        <v>3.17</v>
      </c>
      <c r="I48" s="29">
        <v>52</v>
      </c>
      <c r="J48" s="11"/>
      <c r="L48" s="11"/>
      <c r="M48" s="11"/>
    </row>
    <row r="49" spans="1:13" s="12" customFormat="1" ht="15" customHeight="1" x14ac:dyDescent="0.2">
      <c r="B49" s="35" t="s">
        <v>54</v>
      </c>
      <c r="C49" s="30" t="s">
        <v>44</v>
      </c>
      <c r="D49" s="43" t="s">
        <v>18</v>
      </c>
      <c r="E49" s="3">
        <v>6.29</v>
      </c>
      <c r="F49" s="4" t="s">
        <v>23</v>
      </c>
      <c r="G49" s="4">
        <v>6.5</v>
      </c>
      <c r="H49" s="29" t="s">
        <v>23</v>
      </c>
      <c r="I49" s="29">
        <v>3.34</v>
      </c>
      <c r="J49" s="11"/>
      <c r="L49" s="11"/>
      <c r="M49" s="11"/>
    </row>
    <row r="50" spans="1:13" s="12" customFormat="1" ht="15" customHeight="1" x14ac:dyDescent="0.2">
      <c r="B50" s="33" t="s">
        <v>45</v>
      </c>
      <c r="C50" s="30" t="s">
        <v>44</v>
      </c>
      <c r="D50" s="43" t="s">
        <v>18</v>
      </c>
      <c r="E50" s="3">
        <v>7.64</v>
      </c>
      <c r="F50" s="4">
        <v>10</v>
      </c>
      <c r="G50" s="4">
        <v>10.67</v>
      </c>
      <c r="H50" s="29">
        <v>6.7</v>
      </c>
      <c r="I50" s="29">
        <v>39.659999999999997</v>
      </c>
      <c r="J50" s="11"/>
      <c r="L50" s="11"/>
      <c r="M50" s="11"/>
    </row>
    <row r="51" spans="1:13" s="12" customFormat="1" ht="15" customHeight="1" x14ac:dyDescent="0.2">
      <c r="B51" s="33" t="s">
        <v>43</v>
      </c>
      <c r="C51" s="30" t="s">
        <v>50</v>
      </c>
      <c r="D51" s="43" t="s">
        <v>18</v>
      </c>
      <c r="E51" s="3">
        <v>3.93</v>
      </c>
      <c r="F51" s="4">
        <v>4.33</v>
      </c>
      <c r="G51" s="4">
        <v>4.75</v>
      </c>
      <c r="H51" s="29">
        <v>9.6999999999999993</v>
      </c>
      <c r="I51" s="29">
        <v>20.87</v>
      </c>
      <c r="J51" s="11"/>
      <c r="L51" s="11"/>
      <c r="M51" s="11"/>
    </row>
    <row r="52" spans="1:13" s="12" customFormat="1" ht="15" customHeight="1" x14ac:dyDescent="0.2">
      <c r="B52" s="33" t="s">
        <v>8</v>
      </c>
      <c r="C52" s="44" t="s">
        <v>33</v>
      </c>
      <c r="D52" s="34" t="s">
        <v>19</v>
      </c>
      <c r="E52" s="4">
        <v>13.69</v>
      </c>
      <c r="F52" s="4">
        <v>12.96</v>
      </c>
      <c r="G52" s="4">
        <v>13.9</v>
      </c>
      <c r="H52" s="45">
        <v>7.25</v>
      </c>
      <c r="I52" s="45">
        <v>1.53</v>
      </c>
      <c r="J52" s="11"/>
      <c r="L52" s="11"/>
      <c r="M52" s="11"/>
    </row>
    <row r="53" spans="1:13" s="12" customFormat="1" ht="15" customHeight="1" x14ac:dyDescent="0.2">
      <c r="B53" s="33" t="s">
        <v>9</v>
      </c>
      <c r="C53" s="44"/>
      <c r="D53" s="34" t="s">
        <v>19</v>
      </c>
      <c r="E53" s="3">
        <v>13.26</v>
      </c>
      <c r="F53" s="4">
        <v>11.5</v>
      </c>
      <c r="G53" s="4">
        <v>12.94</v>
      </c>
      <c r="H53" s="29">
        <v>12.52</v>
      </c>
      <c r="I53" s="29">
        <v>-2.41</v>
      </c>
      <c r="J53" s="11"/>
      <c r="L53" s="11"/>
      <c r="M53" s="11"/>
    </row>
    <row r="54" spans="1:13" s="12" customFormat="1" ht="15" customHeight="1" thickBot="1" x14ac:dyDescent="0.25">
      <c r="B54" s="46" t="s">
        <v>10</v>
      </c>
      <c r="C54" s="47"/>
      <c r="D54" s="48" t="s">
        <v>19</v>
      </c>
      <c r="E54" s="5">
        <v>11.78</v>
      </c>
      <c r="F54" s="6">
        <v>11.09</v>
      </c>
      <c r="G54" s="6">
        <v>11.04</v>
      </c>
      <c r="H54" s="49">
        <v>-0.45</v>
      </c>
      <c r="I54" s="49">
        <v>-6.28</v>
      </c>
      <c r="J54" s="11"/>
      <c r="L54" s="11"/>
      <c r="M54" s="11"/>
    </row>
    <row r="55" spans="1:13" ht="15" customHeight="1" thickTop="1" x14ac:dyDescent="0.2"/>
    <row r="56" spans="1:13" x14ac:dyDescent="0.2">
      <c r="A56" s="50"/>
      <c r="B56" s="51" t="s">
        <v>55</v>
      </c>
      <c r="C56" s="51"/>
      <c r="D56" s="52"/>
      <c r="E56" s="53"/>
      <c r="F56" s="51"/>
      <c r="G56" s="51"/>
      <c r="H56" s="51"/>
      <c r="I56" s="51"/>
      <c r="K56" s="11"/>
    </row>
    <row r="57" spans="1:13" ht="9.6" customHeight="1" x14ac:dyDescent="0.2">
      <c r="A57" s="50"/>
      <c r="B57" s="51" t="s">
        <v>56</v>
      </c>
      <c r="C57" s="51"/>
      <c r="D57" s="51"/>
      <c r="E57" s="53"/>
      <c r="F57" s="51"/>
      <c r="G57" s="51"/>
      <c r="H57" s="51"/>
      <c r="I57" s="51"/>
      <c r="K57" s="11"/>
    </row>
    <row r="58" spans="1:13" x14ac:dyDescent="0.2">
      <c r="B58" s="51" t="s">
        <v>2</v>
      </c>
      <c r="C58" s="51"/>
      <c r="D58" s="52"/>
      <c r="E58" s="51"/>
      <c r="F58" s="51"/>
      <c r="G58" s="51"/>
      <c r="H58" s="51"/>
      <c r="I58" s="51"/>
    </row>
    <row r="59" spans="1:13" ht="11.25" customHeight="1" x14ac:dyDescent="0.2">
      <c r="B59" s="51" t="s">
        <v>39</v>
      </c>
      <c r="C59" s="51"/>
      <c r="D59" s="51"/>
      <c r="E59" s="51"/>
      <c r="F59" s="51"/>
      <c r="G59" s="51"/>
      <c r="H59" s="51"/>
      <c r="I59" s="51"/>
    </row>
    <row r="60" spans="1:13" x14ac:dyDescent="0.2">
      <c r="B60" s="54" t="s">
        <v>29</v>
      </c>
      <c r="C60" s="54"/>
      <c r="D60" s="54"/>
      <c r="E60" s="54"/>
      <c r="F60" s="54"/>
      <c r="G60" s="51"/>
      <c r="H60" s="51"/>
      <c r="I60" s="51"/>
    </row>
    <row r="61" spans="1:13" ht="15" customHeight="1" x14ac:dyDescent="0.2">
      <c r="B61" s="51"/>
      <c r="C61" s="51"/>
      <c r="D61" s="51"/>
      <c r="E61" s="51"/>
      <c r="F61" s="51"/>
      <c r="G61" s="51"/>
      <c r="H61" s="51"/>
      <c r="I61" s="51"/>
    </row>
    <row r="62" spans="1:13" s="55" customFormat="1" ht="13.2" customHeight="1" x14ac:dyDescent="0.25">
      <c r="B62" s="8" t="s">
        <v>34</v>
      </c>
      <c r="C62" s="8"/>
      <c r="D62" s="8"/>
      <c r="E62" s="8"/>
      <c r="F62" s="8"/>
      <c r="G62" s="8"/>
      <c r="H62" s="8"/>
      <c r="I62" s="8"/>
      <c r="J62" s="56"/>
      <c r="K62" s="56"/>
      <c r="L62" s="56"/>
    </row>
    <row r="63" spans="1:13" s="55" customFormat="1" ht="12" customHeight="1" x14ac:dyDescent="0.25">
      <c r="B63" s="8" t="s">
        <v>35</v>
      </c>
      <c r="C63" s="8"/>
      <c r="D63" s="8"/>
      <c r="E63" s="8"/>
      <c r="F63" s="8"/>
      <c r="G63" s="8"/>
      <c r="H63" s="8"/>
      <c r="I63" s="8"/>
      <c r="J63" s="56"/>
      <c r="K63" s="56"/>
      <c r="L63" s="56"/>
    </row>
  </sheetData>
  <mergeCells count="19">
    <mergeCell ref="B63:I63"/>
    <mergeCell ref="B40:B43"/>
    <mergeCell ref="B44:B45"/>
    <mergeCell ref="B47:B48"/>
    <mergeCell ref="C52:C54"/>
    <mergeCell ref="B60:F60"/>
    <mergeCell ref="B62:I62"/>
    <mergeCell ref="B6:B21"/>
    <mergeCell ref="B24:B26"/>
    <mergeCell ref="B27:B29"/>
    <mergeCell ref="B30:B33"/>
    <mergeCell ref="B34:B36"/>
    <mergeCell ref="B37:B39"/>
    <mergeCell ref="B2:I2"/>
    <mergeCell ref="K2:K3"/>
    <mergeCell ref="B4:C5"/>
    <mergeCell ref="D4:D5"/>
    <mergeCell ref="F4:G4"/>
    <mergeCell ref="H4:I4"/>
  </mergeCells>
  <pageMargins left="0.25" right="0.25" top="0.75" bottom="0.75" header="0.3" footer="0.3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Ūkiniai gyvūnai ir javai</vt:lpstr>
      <vt:lpstr>'Ūkiniai gyvūnai ir javai'!Print_Area</vt:lpstr>
    </vt:vector>
  </TitlesOfParts>
  <Company>Namai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Ivanovienė</dc:creator>
  <cp:lastModifiedBy>Gintarė Žižiūnaitė-Černiauskienė</cp:lastModifiedBy>
  <cp:lastPrinted>2021-08-19T07:24:07Z</cp:lastPrinted>
  <dcterms:created xsi:type="dcterms:W3CDTF">2012-03-01T06:20:22Z</dcterms:created>
  <dcterms:modified xsi:type="dcterms:W3CDTF">2025-06-19T10:33:45Z</dcterms:modified>
</cp:coreProperties>
</file>