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660C505D-7297-49AE-94A7-0E651DA4B16F}" xr6:coauthVersionLast="47" xr6:coauthVersionMax="47" xr10:uidLastSave="{00000000-0000-0000-0000-000000000000}"/>
  <bookViews>
    <workbookView xWindow="-120" yWindow="-120" windowWidth="29040" windowHeight="17640" xr2:uid="{2480EF08-FA31-40BC-AE30-1AB8C08812EE}"/>
  </bookViews>
  <sheets>
    <sheet name="20_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8" i="1"/>
  <c r="L28" i="1"/>
  <c r="N27" i="1"/>
  <c r="M27" i="1"/>
  <c r="K27" i="1"/>
  <c r="M26" i="1"/>
  <c r="L26" i="1"/>
  <c r="K26" i="1"/>
  <c r="M25" i="1"/>
  <c r="K25" i="1"/>
  <c r="N23" i="1"/>
  <c r="M23" i="1"/>
  <c r="L23" i="1"/>
  <c r="K23" i="1"/>
  <c r="M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6" i="1"/>
  <c r="N14" i="1"/>
  <c r="M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<sst xmlns="http://schemas.openxmlformats.org/spreadsheetml/2006/main" count="75" uniqueCount="36">
  <si>
    <t xml:space="preserve">Grūdų  ir aliejinių augalų sėklų  supirkimo kiekių suvestinė ataskaita (2025 m. 20 – 22  sav.) pagal GS-1*, t </t>
  </si>
  <si>
    <t xml:space="preserve">                      Data
Grūdai</t>
  </si>
  <si>
    <t>Pokytis, %</t>
  </si>
  <si>
    <t>22 sav.  (05 27– 06 02)</t>
  </si>
  <si>
    <t>20  sav.  (05 12 – 18)</t>
  </si>
  <si>
    <t>21  sav.  (05 19 – 25)</t>
  </si>
  <si>
    <t>22  sav.  (05 26 – 06 01)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</si>
  <si>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</si>
  <si>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</si>
  <si>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</si>
  <si>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</si>
  <si>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</si>
  <si>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</si>
  <si>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</si>
  <si>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</si>
  <si>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</si>
  <si>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</si>
  <si>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</si>
  <si>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</si>
  <si>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</si>
  <si>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</si>
  <si>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</si>
  <si>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</si>
  <si>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</si>
  <si>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</si>
  <si>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</si>
  <si>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</si>
  <si>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</si>
  <si>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</si>
  <si>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</si>
  <si>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</si>
  <si>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2025 m. 22 savaitę su 21 savaite</t>
  </si>
  <si>
    <t>*** lyginant 2025 m. 22 savaitę su 2024 m. 22 savaite</t>
  </si>
  <si>
    <t>Pastaba: grūdų bei aliejinių augalų sėklų 20 ir 21 savaičių supirkimo kiekiai patikslinti  2025-06-05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</si>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</sst>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29" xfId="0" applyNumberFormat="1" applyFont="1" applyBorder="1" applyAlignment="1">
      <alignment vertical="center"/>
    </xf>
    <xf numFmtId="4" fontId="11" fillId="0" borderId="29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29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F5AEBD8-6959-4864-8AA5-8C4F63B7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EBEFAF9-963C-4C26-BB9D-CC02C6D9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1C68CFD-0B89-4340-A2BF-5511938E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376B152-8382-404F-A6BE-5A899833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099F660-E2C3-46B6-843D-355EB416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3287888-FFD7-485A-A125-1422964A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62CD790-7AC4-44FC-868C-A748036C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FCC42C3A-1426-4411-A8FF-139C0E3C7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ACE0319-DE5F-4735-96C9-390AEB75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693C6E0-8190-4A5F-8199-C5D25521C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CFB95E7-D66D-4BC6-97F7-35814B3F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C56C11A-A4B3-4F26-A4FD-F1F13D98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51ACBE3-6770-45DD-AD8C-D62DF2093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7942295-F7E5-49CB-BE4D-063C23F6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3356499-4598-4033-B4AA-67F29365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5AB90E3-AA60-4A9E-BF4B-8E88A12A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C7E99F9-D16E-426C-8483-537677D2F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9BF3C0D-0635-479C-9C2F-BF1E37C41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C8AF401-284D-416B-9ACB-3AB371AE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CE1EE9A2-C1E3-427E-B732-08D8AF12E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BDD0F002-D11A-41A6-B9F2-4A7C42010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F175B18-5342-4F30-9199-A0CECFD4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5A5CA409-C5A9-4283-BDBF-936EFBBA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B5DF59EA-BA91-4017-AF42-3B50C54A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2546E38A-6B42-49D7-9D25-D1E2FD9D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5175243-79E7-4494-BE47-27D6C225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1C352037-BBDC-41CB-AC64-80C652E7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671DBA47-13B6-45F1-A43D-CCA9DAD5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AB396514-8217-40BF-AA4E-0569C72C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AFB3BDAE-02BF-43DD-82F1-8380F6D1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E987B995-AC44-49CF-B3E7-19446B19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E2ED954D-CDE4-43D9-9E4D-DEFC8A78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F92B1494-E5BE-4C5A-BD29-44CC0DA7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35B33582-66EC-48D4-99A9-D7969A564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8A08AF9D-8A5B-4FE3-823C-7C8A44CD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90978A85-5606-4C6F-8372-5E5C8048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A235238-D799-4755-8544-AB7D6E8A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B37C829E-C6FE-4C97-A922-6099EEA7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99CD921-BD35-4C00-9C4D-C3FA3B42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43A6A40-ACD4-4DC2-8565-D8B1190C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9F4F4DA-9FC5-4CA1-BF34-216A5F42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9ED81F6-1956-4849-9777-5A02155F7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C450E47-5A84-4ACE-94D6-6DF03C5A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680A51F-63C4-4869-B974-97B827A0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E26D8F2-DFF6-4809-A465-F243A7CA4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4C11630-263F-43EC-9191-0D6A4045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07EB56E-3121-445F-A1B1-28E71AF0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D45E01F-C412-4705-BCBD-61118210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2FA26C7-2C2F-411B-B52C-AC6B3109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A8A8936-449C-4008-9C24-2264A267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191F930-1B88-4D29-AA6E-E73C6D1D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4AB1062-A496-4938-9DAA-924098E3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2511A31-A3B8-49F3-A1D9-03524B50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14C022EB-98EC-4DDA-A302-86183AC7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D9643A30-603C-4DF5-A174-65A64CE3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00903FF5-2808-412E-9095-10CAAEDA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1ED411D-CF05-4985-8EDA-0F333956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C9FE95D9-0BBF-4A99-898C-E1D6BBF4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C552D7E2-2944-45C6-A78C-8CA72039A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11968037-7ECD-4BCE-A073-4FA51363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2C677889-42B2-43CD-9343-3C9CD44A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C753CC8-AB87-488F-813E-580FBB16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0A6EFAC1-4908-4BF4-8C2D-B3D59042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6160389-9B77-4DD7-9F53-357DCAE3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1ED9E01-0B85-4FD5-AC9E-4F3FE11C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946E75C-EF30-45A8-A547-F2CDA087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2823BDF-D425-4012-A02B-3DC2C9D3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976E55EA-F61B-4747-ACDB-4F905100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D6514E8-BF29-4E19-9FCF-CBAAD112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39A3BA9-C9C1-4D59-A0FD-08F3B6DF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E4D8DFA1-72F3-4E9C-81ED-B8E188FAD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27DD8CC0-DC6C-4385-9FF4-0AD5A5A6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D1E210A-AC6E-482C-82F5-845986E7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D7D9A68-8D1B-4F13-976D-10C518B6D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4E54BB01-4F3C-485F-8BD8-9133F03A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04AA092A-BC7D-4737-93B7-189A0A7B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353CC32-4790-4E1E-9D39-22DDB5D6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E8439F1-AD73-4E79-972F-69C65AD6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FB32281E-73D5-49F1-909D-C74D5CC1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FC53C50-3D9D-43AA-B580-C7F16E23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80C0B191-081D-41E1-9175-C43C1F87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9B15E553-4485-48AC-9A8E-D1E54FF7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758D80AC-371F-4765-BA51-E4615AB1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00CF7D53-6ECA-496F-B08C-75D2EBDD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CA745BC0-D992-4703-BABA-C92AC141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CE99B5CA-6F02-4CF2-BE7F-317F5367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471518E2-1158-455E-B5A4-3DA091AD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0C6E1BEC-CC69-424C-8A82-41DAEAE3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B894F411-F8FB-4741-A241-930F673A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AB2A053-9929-4DD2-B2A1-8C686FE9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FDA05B3-3AF5-4C0D-B579-509B3378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0DA5A60-9790-4A77-817F-6B3FD8E8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F457774-98A2-44BE-B64D-4CC1D21F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57813D7-7599-44BA-9567-9EA0021C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4E9D54B-F8B3-4E9C-B8F1-603275CD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418D769D-A7E7-4D88-BF49-D8BAAFC2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083A5C44-D4B1-4729-A754-81326CAE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C1D6082E-DB37-4F40-8D9A-58DEA4AB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CAF64E0-C66F-4A14-81D8-62F1C348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741F85FA-CA2F-418F-8475-A9393E9D8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C2D3EF30-B066-4044-BDFD-105C2508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FA36425-91EE-4BFE-87B3-9FFBA260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41B1037-E361-40E5-90B9-4C5C98077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8C0EAA8-13F7-483D-93F7-D67C28FE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4B26F8B-E418-4F3A-9C8D-9EB3372E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203E74F-ED75-4D6F-B51E-23864986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AD32AC7-B979-4457-923C-132BD058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99C1ECA-63AE-4CDF-82F2-890C53BBE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C6FAC42-84D7-4E2E-ABFF-4B2B58B48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26D6D6AC-91BD-4219-9A75-7EFF73610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83A42AD3-3585-41EF-88ED-99EEEB15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DD5DD076-1BB9-4BC1-96CA-F19D08B9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4E60D5A7-A45B-4178-8304-906034A6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404AB5A5-C5D1-443D-93B8-178618F2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E4BAF7B7-9D63-4F9B-948E-9DFFA62B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8531855A-E377-4CD7-A01B-B3132BA3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0B067BED-24D0-4E4A-A67A-7B9435CF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D75CD2CF-BAC8-49B7-9A90-25171957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EE74E179-95E8-433B-8B91-55D14030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566158C2-FCD3-4EA1-B884-630254F4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D9D5835-AD5C-4100-9FAC-E22B4920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1FEFC01D-D2A8-43A4-980C-8A50B101A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0D4397E0-DFB9-4633-B5C7-437F67DE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84D06ED6-B5DF-4F50-AD46-FAED6262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B2E4025-9F7C-4FAD-BFA5-1A9603DF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6F24544-B6FB-45ED-9B02-21F657B5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625801C-FDF4-49CA-883C-038E2F7E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2CB3487-F107-46C0-87B6-0C0E5C0B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B034B30-3CE0-43A9-AFB0-151184B82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6B7F373-758C-4198-BA77-2E796A40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02842797-1C8A-4FF3-84BF-D1A2232B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9E726742-1F32-4498-9685-A276FFD8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292055A1-6B08-42AF-9C62-F28A8ACE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729C8DD5-4812-458D-9B8D-CCCFA2C2A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06554842-EB35-4E7F-9EC3-3D675A46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DD5681CA-EA16-4AB1-8575-66C1561F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79815CB8-B2D2-465D-87B0-553DE531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40C6408F-2A85-471F-B071-6CF68B0F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A4BC8262-8EB0-46C1-81E8-AA958071D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DB88E87-23E4-41F4-AFA8-46F1B5C2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E6AAE8E-7D08-47E9-98D4-E7C3C383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FCD33B1-EC41-4830-99A3-2FA895A8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7E0C81B-EC7A-413D-B189-8668960F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9D72038-93C7-4815-AD4D-3732A1E7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3611F3A5-128F-4BE7-9735-7FD79F33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6D27C065-5563-4E1B-BAA6-60BA0BBE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3A69CAF-B55E-4F6D-AB78-ADE88E3D4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AA2C183F-8532-479D-A9B5-160ED9B6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CF9A190-C450-4DAC-9E07-FDE8BD3B0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FD01374A-DF26-47A3-A78A-962A82B4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779AD73-8351-472E-B483-100BBC77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B568ACF2-2D9A-422F-B358-2814144D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109E9C8-8BA5-49EB-BBE6-0B48F7B9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B8AC58AA-6E5F-4010-BB30-DB227582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38A3A00B-0C02-4A5C-919D-C16DE9B1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C66F7057-BBD5-40C8-872A-BB0051379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D746452-215A-40AF-8952-BAD4F6CB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EE902BCA-94CA-4AC2-9FAE-7980A633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BD71A937-D4CD-4938-87E6-747F93F6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33A0C3E1-5C4C-48B8-958D-5DCE99E5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2589A72C-30F9-4CD3-9648-C9D54533B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BB39D3F5-A3BF-401A-B938-9BB3ED93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3D9E87C-F7C3-458C-82B4-E1633942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2406655-A940-435A-B574-A73FF9B2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0238F3F-2325-452C-81AF-D2BFBD2D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DC36289F-1277-4783-B07E-E18FCD6B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2DC24D16-9956-4355-BEC9-8355501CE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35C7E6BE-8E58-42C8-83A8-D8E72DB0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3E1A43A0-303F-40E7-9A26-7C973C93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6BBECFA6-0240-4314-B14B-379ABCCE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064F9661-A32B-452D-AE3B-86974AAA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2CD591A1-4665-43A6-A394-48FAF3D5F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E904F727-D985-4554-9931-B7EF1B81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E6AAA6C-A0CE-4D49-95BE-7FFFFB3B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3D28390-93B5-4488-A69D-BABB07B4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1FA3572-27D4-47D3-A736-12F29DB9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163318B-ED59-4544-8D20-D1D3E83B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F1F6902-C797-4685-9D4E-659FD6B2C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132F70D-33B3-4F09-ACD2-19278D6F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DD5C2169-449F-4FA2-9DE0-94013047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FB7C349A-3840-40DE-836F-587FB4E9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92CC0E9-65A7-4DD2-8AB0-7FD406A33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3D66C064-497D-4FE6-8485-FE166F1C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28827F9-817B-4859-BAE8-5202B9B5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C3A9BF31-907E-4458-BEDA-169AA4D86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9B027B79-75D8-4857-AA97-9782652C3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5E19A76B-6015-4644-BE84-D46E1EB2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F7616E12-5694-4248-ADE5-8F4874C2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F0FCC34-EC69-4455-AE20-24BCB9BE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26EB7328-C5C3-4B0A-8A07-9D002F6C2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4A79A6D-2C2A-40D2-A679-7B4A926D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E2CD1F3-53A4-4C4C-A0A1-DAF85CE2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3C8BE665-279F-419E-88E0-0AD3AD004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61F5428-7EBC-4067-933F-08AB5C76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7C6BB26-BE1B-49C5-A2AE-E6891190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37258A8-BA87-4A0A-B361-AB21B88E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D66032AE-018D-4A86-9C1D-864A79E9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4EC7B64-9B2D-46AF-A58F-CE733574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F52E193-95A6-4D69-8523-B239900A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371ED2DC-6129-49DF-89F1-434B4DB2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8771587-E3A0-434D-A5B2-A2BAFB0A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15F0C484-3FA3-4D2A-AD13-209F7724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72EE89AB-6E6C-4E41-8AFF-1CAF0E20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5BDAC57B-A015-488D-A062-944D3F79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43DDECE-FB33-4CA2-A99B-4D9A5762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C509F49-113F-4E48-95A0-D843175E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E27796E8-2E2B-4A33-BC9D-BC36CE19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3D37EDD6-A618-4FD4-A585-79518542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6B5BE3A-9729-4FB1-9CA6-58E9E029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8AA565C4-B217-4BBA-9010-A3128AF0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E5889360-BEFA-4891-8BE8-31A46E91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6225E83A-6D36-4A83-9E2C-6FD969602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9F68E43-3071-4AB8-936D-2D136DBCE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2CC99162-94F7-4D38-B681-E03F8A7C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1774FC7F-BCA2-4598-8CCE-9940E34C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0D01DF19-276D-413F-9C02-9B60CFBE3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219E239A-0693-4929-AC70-3A3CCFD6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BE6922F-D4B2-4158-AF3D-A3A0370E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AE63F028-A1FF-4EF5-A71D-B8E75274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428B327-815E-42AE-B4D8-1B7B9E1E3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7FD85B62-93D6-499F-9ECD-4F0356C74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E8C7F91F-38B4-490F-8BCE-9ABEA7A0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E0399687-B7D1-4586-846F-2503C3A6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E6B6706C-15B9-470E-A1EE-8A6246CB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A651D89E-674D-4995-A063-41FDD725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0D30B3BA-FBDE-4B25-873B-5614C738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4672055A-1D85-4907-9CDC-A4E55C71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9EAAB03-0C36-4B32-B0EB-E677257A9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2F511494-59E7-49D1-BB9B-1D7E3D3F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3881CC12-61BC-43ED-AA33-E11AF719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02BB8E22-D048-49A9-A3A8-8172381E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145767A4-996E-4B15-B4E9-E7CE156F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0FDBF941-E41A-4307-8F67-AFD72FCB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2156ADFB-B8DC-4988-8019-1A6AF199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59DEC133-022C-4A7E-9759-2C3043AE3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5ED34CAF-4984-4C13-A379-2C62FAEC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14444DF7-7240-4144-87C3-47932D9C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C8C8C12-2129-41AE-AB45-B46591A0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77C60D95-4304-4519-9106-8166ADE84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8C4F7891-35DF-47F3-9E4B-DCBADCB2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7547DAEC-C261-4A3B-9F96-B5A3E653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21F7173E-61F9-4C50-BAAF-28A565C2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30749C6D-9489-4DF2-9734-56763CB4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E9011F59-531D-47DC-A20B-7A592608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F250255C-FB53-4243-9E6B-D6D9FA12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63E5F841-5EAB-4DCE-9A6A-FBBA5849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3CD563EF-0589-4A49-A0DB-DFD6D1AF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6F3E869-4990-4DF4-9137-94BDA471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555151FD-1E93-461D-9D08-E05D2A0C0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1DB56F89-92A8-4097-8D2F-607968BA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E7CA1844-B535-4054-AA8B-358085001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4631E52C-52BC-4E50-BE6A-220AD919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C559368A-E19E-4450-A237-E3016436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097CE1E-0221-4909-AB61-00172790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806CB4DE-3C90-4F60-9339-105DAC45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9CA14ADC-9978-4E68-8067-48791FABA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AB512AE7-34DA-4CD4-AD8C-1711FB53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CDFBA0ED-E93F-445F-8EFC-AFBF9A3D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31A143FA-D18D-461D-AB83-1619BC2E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5EF19E5C-518F-4034-9AC5-694C08B6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E748D3A8-446F-4437-9A98-218BFFD1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0F66BAC-A5BF-4E8D-B792-7BF42A2B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E6C9C2F0-415F-4B95-9E9E-C5FDED756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06EB87C-6ED1-4D0C-82AD-7AAB3984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999D771D-B147-4581-9722-C1D44BE9A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B0F9821-7BC7-4D65-9353-E64CE837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087AC550-B3FE-474C-BC09-F8A1EA3C1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78734C2E-555D-4B3E-B5DA-468AA4CB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0DE82D3-6567-43C1-80F6-965A4A2C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5DDE5AC3-F50F-4D36-BDEB-8239F39C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4219F780-C3DA-4D96-8BDA-29A9BFFC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7C735BF-14E7-4D21-8EAE-30410A36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57F023E1-7BF2-4C0F-8AEE-D5DFDA45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463BB41-C04D-4F21-A6C0-43BC06AF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2F6CFE61-2094-499E-80E8-74642304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14D2E7A3-0F4F-4F19-A9C2-92BE839C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CFF70311-9AD8-4EED-BC73-CD67FEDF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B65437F6-6267-43FA-8231-6532D0048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387F96BF-5557-4246-A477-3B74DCAF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8FE65313-0296-4E41-A872-EAAED721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EF9AC3F2-1C13-42D1-98CE-B863E4214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251BAF74-DC6C-4F8B-A7E1-3CFC8B6D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1E1EE6BF-40C4-4FF4-B37F-4054E724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D2981FAE-2ACF-49C8-833C-51EBCB2F2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A1AC146B-DD4C-43A5-A640-1EA56D8AD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46C9522-92A8-4CD1-9A51-258694EF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797E7FEB-D2F2-4FF2-8E89-5D786DF0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C3F68A1B-46EC-420E-9C27-06A099A5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75D69A8E-A863-49D6-8638-63B72D83D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6F6CEADC-9BC9-4EDC-BE5D-667D714D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254F5939-846E-42E0-AB83-96BC5AEAB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C48140F6-5C9F-4050-8463-39B5CD5EA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7AD6B344-5190-4F16-9AB8-FA446CF4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A466EA10-D7ED-495E-ACCD-35E03B15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BF92767-324A-4A2C-AB4B-25EE82E8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9F8DBA71-5060-4EF2-A61A-3A430D18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7273CE91-6D4B-4981-88FE-0A9B5503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52EA6CAA-1455-4B05-9A15-166A07F8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741D42F9-E6F5-49B5-B2A7-2A6EA29F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2CF758B-9607-40DE-AF30-452FA3A1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4221DB0-4B1F-4130-88ED-2CFFBA89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6BF9542-5672-488C-8EC1-80A37B83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5555293-3EDA-49D4-B415-B2BC97654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4765EEDB-4EA2-4D46-9476-B437BBA9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DF6B0A1-1EAD-4AD5-AFDF-BA7FB94A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9F843B29-76ED-499A-9D0B-93EFA9E5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B69A1394-1159-4C15-BED3-4F4AB473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25F3D51-F8F8-4E6C-AFE5-68BA0780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18686EE9-662E-4E09-B4B4-A539B5B5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63BAA67-68F2-4E82-8054-87763FC6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4120FEE-3538-430C-9140-EA2171B1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52D76596-A53F-449D-AD1E-A911BA458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EEEBBEA-6C66-4218-A594-9D59E012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26094ACF-A3A8-404C-B685-8B212902C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29F2F6A7-4FCF-4BA7-8A9E-9D4185EA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C888DC17-B46C-4FC5-B412-5AAEEF5D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05478593-94D7-43DD-B689-53957D4E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947B23E4-259A-40B4-A05D-8B6E6A30B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E12F1D45-A7C6-4115-A519-D621D41C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51E1A256-849D-4382-B59E-BDDB4D20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09FABEF0-6CA7-4144-8378-ADCFDBFA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A8CDE445-3B39-4871-B4AE-218BF5EE6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3B8CC1F5-D82C-4D7C-BC8D-788FE6EB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A9380F33-2DD3-4965-9DF1-87B23F6E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D97A65A2-B119-44B3-9402-4769035A4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7" name="Picture 326" descr="https://is.vic.lt/ris/space.png">
          <a:extLst>
            <a:ext uri="{FF2B5EF4-FFF2-40B4-BE49-F238E27FC236}">
              <a16:creationId xmlns:a16="http://schemas.microsoft.com/office/drawing/2014/main" id="{C3401011-0464-4BE5-B608-70C39182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9FF6778D-9BF0-4951-A9BC-81F60FFE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B8DB3EEF-7B55-47AB-8D74-DEF00F5D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6A640470-DECB-4C4E-B439-4B0208215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7FDF2FA3-6BAE-4BA7-83EF-417D43F5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8B119110-7747-494C-B6F2-370F65D64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6B36FDFB-7D5D-44D1-ABBF-8A4DACC1A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E6DFE4D9-8500-45F7-B2CA-6B59A4AB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0E463E81-2F7D-48C3-B1A1-B5825E57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240BDD5B-D064-42E0-8284-5408A45B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" name="Picture 336" descr="https://is.vic.lt/ris/space.png">
          <a:extLst>
            <a:ext uri="{FF2B5EF4-FFF2-40B4-BE49-F238E27FC236}">
              <a16:creationId xmlns:a16="http://schemas.microsoft.com/office/drawing/2014/main" id="{6ED08064-45F5-4699-A0E4-5C439316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66448DC3-7E26-4EC6-BB4A-D05F1BB9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5ADBC2BF-FE9A-49BC-899F-E4FF5B710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0E0AD6B-FB50-44F0-87A1-EACA747C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C6A2EF9D-F9A6-4F2F-8131-F9D0CF40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790944E-1C05-4B0D-B71B-709F95C5E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20F2D08D-C2AA-4033-BD58-B69CD2B0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D880212-D268-4EEC-B97F-16C09C9A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4F6C3832-0BEE-4EA5-AD07-08D2B067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7DC71F2-DB4C-404B-A26E-40AB551E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7" name="Picture 346" descr="https://is.vic.lt/ris/space.png">
          <a:extLst>
            <a:ext uri="{FF2B5EF4-FFF2-40B4-BE49-F238E27FC236}">
              <a16:creationId xmlns:a16="http://schemas.microsoft.com/office/drawing/2014/main" id="{C4D347D0-A0D1-4E9B-A049-58966D7D8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60E88288-1820-4F4E-842F-8816000BA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A5A307AA-A216-4BC2-BFE7-C59CCA392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385F9821-82F7-4BF5-80C9-F45D0CCF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FEC0D26D-51BE-4735-8399-9BF74DFB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372D1FFD-CF96-45BA-ABB1-E125E14C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7BECA753-9C6B-4C17-9DB0-2069E1CE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248EE51-EB8A-4436-8681-0DA3523C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187AC73B-DD41-4BE5-9306-59D9ACBC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2AB57DFA-2355-43E8-8450-601C9C5A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7" name="Picture 356" descr="https://is.vic.lt/ris/space.png">
          <a:extLst>
            <a:ext uri="{FF2B5EF4-FFF2-40B4-BE49-F238E27FC236}">
              <a16:creationId xmlns:a16="http://schemas.microsoft.com/office/drawing/2014/main" id="{10DC4F99-A5B6-4C0F-9362-E7EAA7CD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F210139E-FF13-4D6C-9072-B381B3A0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DD8FA618-384F-4F9B-983A-5F152AC4A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40F39CFB-1744-41F3-831E-ED04BC69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5F21EE8C-A75C-4BDA-BBB3-28F11F7A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2F14DD4F-1FF8-44B7-A91E-4F3D50409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0BF21C0-8F57-4FF4-986C-76ED80A0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9360EE2-87D3-4FE6-BD7A-4CE76DB7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A9E8AE92-CC49-4D37-B05F-5AF6B9CA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34D297DB-F98D-4470-AF02-C9E56604A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7" name="Picture 366" descr="https://is.vic.lt/ris/space.png">
          <a:extLst>
            <a:ext uri="{FF2B5EF4-FFF2-40B4-BE49-F238E27FC236}">
              <a16:creationId xmlns:a16="http://schemas.microsoft.com/office/drawing/2014/main" id="{632F69D2-90B6-44BA-9C97-44AE551B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A47252E3-9802-4CCC-B52C-715F6394B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20BBE0B-DFAF-4BF7-815B-45AF0252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5116671A-66F9-4C08-B84D-A57AA20D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CAAE44A-10BE-4EBF-BB04-81196D8D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0F072E5-9941-41D8-966E-C5735222C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2AD68CC-937A-4BD9-8084-C6210E1D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1CA93F7D-3A54-4747-8BCD-EA1220D7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2EEB5574-2FEB-4A98-BDEC-FD4E75F6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C89B8D1-5F70-460B-95FD-EC40F388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7" name="Picture 376" descr="https://is.vic.lt/ris/space.png">
          <a:extLst>
            <a:ext uri="{FF2B5EF4-FFF2-40B4-BE49-F238E27FC236}">
              <a16:creationId xmlns:a16="http://schemas.microsoft.com/office/drawing/2014/main" id="{CE3C0B73-1CB5-43EC-A6B7-8DA92D75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8E43027-6D31-45EA-BB7C-5A3DC47A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B2293C6C-4CE0-4F9B-A3A3-F7C47A2DD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09CB7272-351F-4C46-9821-87936A01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C1DAB0EA-6DE6-4E0A-B9AD-DF6557E5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F52D5DD-14DD-4434-8F46-4ED521AD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2671EED-C0A6-473B-B3D3-E1277538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588E521F-EE92-4EE3-BF71-6B83EA31D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020E029B-56F5-4399-9702-826E7768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C8A33040-02D7-47DD-85A7-1E52C6F5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7" name="Picture 386" descr="https://is.vic.lt/ris/space.png">
          <a:extLst>
            <a:ext uri="{FF2B5EF4-FFF2-40B4-BE49-F238E27FC236}">
              <a16:creationId xmlns:a16="http://schemas.microsoft.com/office/drawing/2014/main" id="{003D7DDB-BB12-4DAD-8281-018E79E2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9CE8B0C2-A386-4B78-A782-F8164522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D5ED66E-B9C5-48B0-B7FD-28EB8A92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6AB39D4-6FAE-4CFD-806A-8C914975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80F4B032-0CF5-4DB5-9D22-B6784FD5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37FC2423-EFC8-42EB-8E3B-B52A7F0D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381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CD606CE5-A273-480F-966A-8F27D28C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381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6106407B-1400-453D-8865-D71E44F7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A38AE7B5-A8C6-450A-BDFF-0D97F08D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BC8EDABF-B720-4427-943D-E7F94ED1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381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76CFE519-6BBB-4B0D-96C1-0ABE181A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381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4FF64BF-D577-40D2-B2AA-1A54BD9A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268EA115-8F31-480A-89C2-0B32A103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19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13CCD32-6326-4C4A-8465-7FDB9283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19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521AEE33-9349-44C4-B504-1A899DEE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19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C4BC5842-A6DB-4A54-BCA8-9FEBB5A8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467FDF47-5A1D-49EC-8295-A2E473E1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5BAE03E4-BEDB-4088-A442-60A7B8E1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47E3DA79-269A-4D8D-8BBA-B239C62CB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240E805-C9E1-4BFC-925F-8DB14D3D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07" name="Picture 406" descr="https://is.vic.lt/ris/space.png">
          <a:extLst>
            <a:ext uri="{FF2B5EF4-FFF2-40B4-BE49-F238E27FC236}">
              <a16:creationId xmlns:a16="http://schemas.microsoft.com/office/drawing/2014/main" id="{5C71D718-35F7-4B69-934C-F2E8F7C26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5F01EED-B4A9-4EFF-AEFF-19A1F48E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D6A14F42-6118-4987-8468-8186C080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204F63BC-3F67-432C-A93F-1731EA35E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1C22794-54A5-41BE-9BC6-DB2661CA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0F05-67FD-43A1-8B03-656FADBA7F8C}">
  <dimension ref="B2:W36"/>
  <sheetViews>
    <sheetView showGridLines="0" showRowColHeaders="0" tabSelected="1" workbookViewId="0">
      <selection activeCell="P34" sqref="P34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0"/>
      <c r="G5" s="11" t="s">
        <v>5</v>
      </c>
      <c r="H5" s="10"/>
      <c r="I5" s="11" t="s">
        <v>6</v>
      </c>
      <c r="J5" s="10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12568.736000000001</v>
      </c>
      <c r="D8" s="22">
        <v>14116.870999999999</v>
      </c>
      <c r="E8" s="23">
        <v>9796.5489999999991</v>
      </c>
      <c r="F8" s="23">
        <v>12131.91</v>
      </c>
      <c r="G8" s="21">
        <v>4372.2749999999996</v>
      </c>
      <c r="H8" s="22">
        <v>10445.004000000001</v>
      </c>
      <c r="I8" s="23">
        <v>11665.960999999999</v>
      </c>
      <c r="J8" s="23">
        <v>21030.892</v>
      </c>
      <c r="K8" s="21">
        <f t="shared" ref="K8:L13" si="0">+((I8*100/G8)-100)</f>
        <v>166.81672584638432</v>
      </c>
      <c r="L8" s="24">
        <f t="shared" si="0"/>
        <v>101.34881709954348</v>
      </c>
      <c r="M8" s="23">
        <f t="shared" ref="M8:N23" si="1">+((I8*100/C8)-100)</f>
        <v>-7.182703177153229</v>
      </c>
      <c r="N8" s="25">
        <f t="shared" si="1"/>
        <v>48.97700772359542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1128.7730000000001</v>
      </c>
      <c r="D9" s="30">
        <v>82.697000000000003</v>
      </c>
      <c r="E9" s="31">
        <v>625.221</v>
      </c>
      <c r="F9" s="31">
        <v>150.44</v>
      </c>
      <c r="G9" s="29">
        <v>445.226</v>
      </c>
      <c r="H9" s="30">
        <v>36.479999999999997</v>
      </c>
      <c r="I9" s="31">
        <v>1082.6010000000001</v>
      </c>
      <c r="J9" s="31">
        <v>286.12</v>
      </c>
      <c r="K9" s="29">
        <f>+((I9*100/G9)-100)</f>
        <v>143.15763230359414</v>
      </c>
      <c r="L9" s="32">
        <f>+((J9*100/H9)-100)</f>
        <v>684.32017543859661</v>
      </c>
      <c r="M9" s="31">
        <f>+((I9*100/C9)-100)</f>
        <v>-4.0904592863224138</v>
      </c>
      <c r="N9" s="33">
        <f>+((J9*100/D9)-100)</f>
        <v>245.98594870430605</v>
      </c>
      <c r="O9" s="26"/>
      <c r="Q9" s="34"/>
      <c r="R9" s="34"/>
      <c r="S9" s="34"/>
    </row>
    <row r="10" spans="2:23" x14ac:dyDescent="0.25">
      <c r="B10" s="35" t="s">
        <v>13</v>
      </c>
      <c r="C10" s="36">
        <v>555.54499999999996</v>
      </c>
      <c r="D10" s="37">
        <v>345.65600000000001</v>
      </c>
      <c r="E10" s="38">
        <v>899.21100000000001</v>
      </c>
      <c r="F10" s="38">
        <v>1014.1</v>
      </c>
      <c r="G10" s="36">
        <v>755.86500000000001</v>
      </c>
      <c r="H10" s="37">
        <v>407.83699999999999</v>
      </c>
      <c r="I10" s="38">
        <v>1583.69</v>
      </c>
      <c r="J10" s="38">
        <v>455.137</v>
      </c>
      <c r="K10" s="36">
        <f>+((I10*100/G10)-100)</f>
        <v>109.52021855754666</v>
      </c>
      <c r="L10" s="39">
        <f t="shared" si="0"/>
        <v>11.597770677991448</v>
      </c>
      <c r="M10" s="38">
        <f t="shared" si="1"/>
        <v>185.06961632271015</v>
      </c>
      <c r="N10" s="40">
        <f t="shared" si="1"/>
        <v>31.67339782905546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8507.1739999999991</v>
      </c>
      <c r="D11" s="37">
        <v>7009.9989999999998</v>
      </c>
      <c r="E11" s="38">
        <v>6142.51</v>
      </c>
      <c r="F11" s="38">
        <v>1327.5</v>
      </c>
      <c r="G11" s="36">
        <v>2168.3760000000002</v>
      </c>
      <c r="H11" s="37">
        <v>1446.6469999999999</v>
      </c>
      <c r="I11" s="38">
        <v>7844.4489999999996</v>
      </c>
      <c r="J11" s="38">
        <v>7339.2049999999999</v>
      </c>
      <c r="K11" s="36">
        <f t="shared" si="0"/>
        <v>261.7660866934516</v>
      </c>
      <c r="L11" s="39">
        <f t="shared" si="0"/>
        <v>407.32521478978634</v>
      </c>
      <c r="M11" s="38">
        <f t="shared" si="1"/>
        <v>-7.7901897857032196</v>
      </c>
      <c r="N11" s="40">
        <f t="shared" si="1"/>
        <v>4.6962346214314721</v>
      </c>
      <c r="O11" s="26"/>
      <c r="Q11" s="26"/>
      <c r="R11" s="26"/>
    </row>
    <row r="12" spans="2:23" x14ac:dyDescent="0.25">
      <c r="B12" s="35" t="s">
        <v>15</v>
      </c>
      <c r="C12" s="36">
        <v>1584.2760000000001</v>
      </c>
      <c r="D12" s="37">
        <v>4861.9840000000004</v>
      </c>
      <c r="E12" s="38">
        <v>1416.0429999999999</v>
      </c>
      <c r="F12" s="38">
        <v>9581.83</v>
      </c>
      <c r="G12" s="36">
        <v>636.09500000000003</v>
      </c>
      <c r="H12" s="37">
        <v>8494.32</v>
      </c>
      <c r="I12" s="38">
        <v>512.77099999999996</v>
      </c>
      <c r="J12" s="38">
        <v>12667.57</v>
      </c>
      <c r="K12" s="36">
        <f t="shared" si="0"/>
        <v>-19.387670080726934</v>
      </c>
      <c r="L12" s="39">
        <f t="shared" si="0"/>
        <v>49.129889149455181</v>
      </c>
      <c r="M12" s="38">
        <f t="shared" si="1"/>
        <v>-67.633733011167251</v>
      </c>
      <c r="N12" s="40">
        <f t="shared" si="1"/>
        <v>160.5432267979491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792.96799999999996</v>
      </c>
      <c r="D13" s="37">
        <v>1816.5350000000001</v>
      </c>
      <c r="E13" s="38">
        <v>713.56399999999996</v>
      </c>
      <c r="F13" s="38">
        <v>58.04</v>
      </c>
      <c r="G13" s="36">
        <v>366.71300000000002</v>
      </c>
      <c r="H13" s="37">
        <v>59.72</v>
      </c>
      <c r="I13" s="38">
        <v>642.45000000000005</v>
      </c>
      <c r="J13" s="38">
        <v>282.86</v>
      </c>
      <c r="K13" s="36">
        <f t="shared" si="0"/>
        <v>75.191498528822279</v>
      </c>
      <c r="L13" s="39">
        <f t="shared" si="0"/>
        <v>373.64367046215676</v>
      </c>
      <c r="M13" s="38">
        <f t="shared" si="1"/>
        <v>-18.981598248605223</v>
      </c>
      <c r="N13" s="40">
        <f t="shared" si="1"/>
        <v>-84.428596201009071</v>
      </c>
      <c r="O13" s="26"/>
    </row>
    <row r="14" spans="2:23" s="27" customFormat="1" x14ac:dyDescent="0.25">
      <c r="B14" s="41" t="s">
        <v>17</v>
      </c>
      <c r="C14" s="42">
        <v>41.835000000000001</v>
      </c>
      <c r="D14" s="43">
        <v>182.42</v>
      </c>
      <c r="E14" s="44">
        <v>0</v>
      </c>
      <c r="F14" s="44">
        <v>0</v>
      </c>
      <c r="G14" s="42">
        <v>0</v>
      </c>
      <c r="H14" s="43">
        <v>0</v>
      </c>
      <c r="I14" s="44">
        <v>13.48</v>
      </c>
      <c r="J14" s="45">
        <v>314.08</v>
      </c>
      <c r="K14" s="42" t="s">
        <v>18</v>
      </c>
      <c r="L14" s="46" t="s">
        <v>18</v>
      </c>
      <c r="M14" s="44">
        <f>+((I14*100/C14)-100)</f>
        <v>-67.77817616828014</v>
      </c>
      <c r="N14" s="47">
        <f t="shared" si="1"/>
        <v>72.174103716697743</v>
      </c>
      <c r="O14" s="26"/>
      <c r="P14" s="34"/>
      <c r="Q14" s="34"/>
      <c r="R14" s="34"/>
      <c r="S14" s="34"/>
      <c r="T14" s="34"/>
    </row>
    <row r="15" spans="2:23" x14ac:dyDescent="0.25">
      <c r="B15" s="48" t="s">
        <v>13</v>
      </c>
      <c r="C15" s="29">
        <v>41.835000000000001</v>
      </c>
      <c r="D15" s="30">
        <v>0</v>
      </c>
      <c r="E15" s="31">
        <v>0</v>
      </c>
      <c r="F15" s="31">
        <v>0</v>
      </c>
      <c r="G15" s="29">
        <v>0</v>
      </c>
      <c r="H15" s="30">
        <v>0</v>
      </c>
      <c r="I15" s="31">
        <v>0</v>
      </c>
      <c r="J15" s="31">
        <v>16.559999999999999</v>
      </c>
      <c r="K15" s="29" t="s">
        <v>18</v>
      </c>
      <c r="L15" s="32" t="s">
        <v>18</v>
      </c>
      <c r="M15" s="31" t="s">
        <v>18</v>
      </c>
      <c r="N15" s="33" t="s">
        <v>18</v>
      </c>
      <c r="O15" s="26"/>
      <c r="Q15" s="26"/>
      <c r="R15" s="26"/>
    </row>
    <row r="16" spans="2:23" x14ac:dyDescent="0.25">
      <c r="B16" s="49" t="s">
        <v>14</v>
      </c>
      <c r="C16" s="50">
        <v>0</v>
      </c>
      <c r="D16" s="51">
        <v>182.42</v>
      </c>
      <c r="E16" s="52">
        <v>0</v>
      </c>
      <c r="F16" s="52">
        <v>0</v>
      </c>
      <c r="G16" s="50">
        <v>0</v>
      </c>
      <c r="H16" s="51">
        <v>0</v>
      </c>
      <c r="I16" s="52">
        <v>13.48</v>
      </c>
      <c r="J16" s="52">
        <v>297.52</v>
      </c>
      <c r="K16" s="50" t="s">
        <v>18</v>
      </c>
      <c r="L16" s="53" t="s">
        <v>18</v>
      </c>
      <c r="M16" s="52" t="s">
        <v>18</v>
      </c>
      <c r="N16" s="54">
        <f t="shared" si="1"/>
        <v>63.096151737748073</v>
      </c>
      <c r="O16" s="26"/>
      <c r="Q16" s="26"/>
      <c r="R16" s="26"/>
    </row>
    <row r="17" spans="2:20" s="27" customFormat="1" x14ac:dyDescent="0.25">
      <c r="B17" s="20" t="s">
        <v>19</v>
      </c>
      <c r="C17" s="21">
        <v>4378.4859999999999</v>
      </c>
      <c r="D17" s="22">
        <v>3562.7999999999997</v>
      </c>
      <c r="E17" s="23">
        <v>1284.75</v>
      </c>
      <c r="F17" s="23">
        <v>904.85599999999999</v>
      </c>
      <c r="G17" s="21">
        <v>1164.5889999999999</v>
      </c>
      <c r="H17" s="22">
        <v>128.47999999999999</v>
      </c>
      <c r="I17" s="23">
        <v>1791.606</v>
      </c>
      <c r="J17" s="38">
        <v>1721.681</v>
      </c>
      <c r="K17" s="21">
        <f t="shared" ref="K17:L26" si="2">+((I17*100/G17)-100)</f>
        <v>53.840195983304</v>
      </c>
      <c r="L17" s="24">
        <f t="shared" si="2"/>
        <v>1240.0381382316316</v>
      </c>
      <c r="M17" s="23">
        <f t="shared" ref="M17:N28" si="3">+((I17*100/C17)-100)</f>
        <v>-59.081609487845796</v>
      </c>
      <c r="N17" s="25">
        <f t="shared" si="1"/>
        <v>-51.676181654878178</v>
      </c>
      <c r="O17" s="26"/>
      <c r="P17" s="34"/>
      <c r="Q17" s="34"/>
      <c r="R17" s="34"/>
      <c r="S17" s="34"/>
      <c r="T17" s="34"/>
    </row>
    <row r="18" spans="2:20" x14ac:dyDescent="0.25">
      <c r="B18" s="48" t="s">
        <v>13</v>
      </c>
      <c r="C18" s="29">
        <v>858.73400000000004</v>
      </c>
      <c r="D18" s="30">
        <v>259.95999999999998</v>
      </c>
      <c r="E18" s="31">
        <v>32.499000000000002</v>
      </c>
      <c r="F18" s="31">
        <v>0</v>
      </c>
      <c r="G18" s="29">
        <v>28.466999999999999</v>
      </c>
      <c r="H18" s="30">
        <v>0</v>
      </c>
      <c r="I18" s="31">
        <v>198.20099999999999</v>
      </c>
      <c r="J18" s="31">
        <v>0</v>
      </c>
      <c r="K18" s="29">
        <f t="shared" si="2"/>
        <v>596.24828749077881</v>
      </c>
      <c r="L18" s="32" t="s">
        <v>18</v>
      </c>
      <c r="M18" s="31">
        <f t="shared" si="3"/>
        <v>-76.919395295865769</v>
      </c>
      <c r="N18" s="33" t="s">
        <v>18</v>
      </c>
      <c r="O18" s="26"/>
      <c r="Q18" s="26"/>
      <c r="R18" s="26"/>
    </row>
    <row r="19" spans="2:20" x14ac:dyDescent="0.25">
      <c r="B19" s="35" t="s">
        <v>14</v>
      </c>
      <c r="C19" s="36">
        <v>869.45</v>
      </c>
      <c r="D19" s="37">
        <v>1952.3</v>
      </c>
      <c r="E19" s="38">
        <v>251.678</v>
      </c>
      <c r="F19" s="38">
        <v>248.27600000000001</v>
      </c>
      <c r="G19" s="36">
        <v>141.61000000000001</v>
      </c>
      <c r="H19" s="37">
        <v>25.62</v>
      </c>
      <c r="I19" s="38">
        <v>126.92400000000001</v>
      </c>
      <c r="J19" s="38">
        <v>470.12099999999998</v>
      </c>
      <c r="K19" s="36">
        <f t="shared" si="2"/>
        <v>-10.370736529906083</v>
      </c>
      <c r="L19" s="39">
        <f t="shared" si="2"/>
        <v>1734.9765807962528</v>
      </c>
      <c r="M19" s="38">
        <f t="shared" si="3"/>
        <v>-85.401805739260453</v>
      </c>
      <c r="N19" s="40">
        <f t="shared" si="1"/>
        <v>-75.919633253086104</v>
      </c>
      <c r="O19" s="26"/>
      <c r="Q19" s="26"/>
      <c r="R19" s="26"/>
    </row>
    <row r="20" spans="2:20" x14ac:dyDescent="0.25">
      <c r="B20" s="49" t="s">
        <v>20</v>
      </c>
      <c r="C20" s="50">
        <v>2650.3020000000001</v>
      </c>
      <c r="D20" s="51">
        <v>1350.54</v>
      </c>
      <c r="E20" s="52">
        <v>1000.573</v>
      </c>
      <c r="F20" s="52">
        <v>656.58</v>
      </c>
      <c r="G20" s="50">
        <v>994.51199999999994</v>
      </c>
      <c r="H20" s="51">
        <v>102.86</v>
      </c>
      <c r="I20" s="52">
        <v>1466.481</v>
      </c>
      <c r="J20" s="52">
        <v>1251.56</v>
      </c>
      <c r="K20" s="55">
        <f t="shared" si="2"/>
        <v>47.457345914378124</v>
      </c>
      <c r="L20" s="53">
        <f t="shared" si="2"/>
        <v>1116.760645537624</v>
      </c>
      <c r="M20" s="54">
        <f t="shared" si="3"/>
        <v>-44.667400167980858</v>
      </c>
      <c r="N20" s="54">
        <f t="shared" si="1"/>
        <v>-7.3289202837383556</v>
      </c>
      <c r="O20" s="26"/>
      <c r="Q20" s="26"/>
      <c r="R20" s="26"/>
    </row>
    <row r="21" spans="2:20" x14ac:dyDescent="0.25">
      <c r="B21" s="35" t="s">
        <v>21</v>
      </c>
      <c r="C21" s="36">
        <v>23.655999999999999</v>
      </c>
      <c r="D21" s="37">
        <v>35.374000000000002</v>
      </c>
      <c r="E21" s="38">
        <v>145.06</v>
      </c>
      <c r="F21" s="38">
        <v>0</v>
      </c>
      <c r="G21" s="36">
        <v>25.74</v>
      </c>
      <c r="H21" s="37">
        <v>0</v>
      </c>
      <c r="I21" s="38">
        <v>188.31</v>
      </c>
      <c r="J21" s="38">
        <v>0</v>
      </c>
      <c r="K21" s="56">
        <f t="shared" si="2"/>
        <v>631.58508158508164</v>
      </c>
      <c r="L21" s="39" t="s">
        <v>18</v>
      </c>
      <c r="M21" s="40">
        <f t="shared" si="3"/>
        <v>696.03483260060875</v>
      </c>
      <c r="N21" s="40" t="s">
        <v>18</v>
      </c>
      <c r="O21" s="26"/>
      <c r="Q21" s="26"/>
      <c r="R21" s="26"/>
    </row>
    <row r="22" spans="2:20" x14ac:dyDescent="0.25">
      <c r="B22" s="35" t="s">
        <v>22</v>
      </c>
      <c r="C22" s="36">
        <v>94.025999999999996</v>
      </c>
      <c r="D22" s="37">
        <v>0</v>
      </c>
      <c r="E22" s="38">
        <v>0</v>
      </c>
      <c r="F22" s="38">
        <v>0</v>
      </c>
      <c r="G22" s="36">
        <v>0</v>
      </c>
      <c r="H22" s="37">
        <v>0</v>
      </c>
      <c r="I22" s="38">
        <v>12.3</v>
      </c>
      <c r="J22" s="38">
        <v>0</v>
      </c>
      <c r="K22" s="56" t="s">
        <v>18</v>
      </c>
      <c r="L22" s="39" t="s">
        <v>18</v>
      </c>
      <c r="M22" s="40">
        <f t="shared" si="3"/>
        <v>-86.918511900963566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235.07300000000001</v>
      </c>
      <c r="D23" s="37">
        <v>47.6</v>
      </c>
      <c r="E23" s="38">
        <v>82.293999999999997</v>
      </c>
      <c r="F23" s="38">
        <v>51.98</v>
      </c>
      <c r="G23" s="36">
        <v>1.5940000000000001</v>
      </c>
      <c r="H23" s="37">
        <v>153.43</v>
      </c>
      <c r="I23" s="38">
        <v>355.22699999999998</v>
      </c>
      <c r="J23" s="38">
        <v>157.80000000000001</v>
      </c>
      <c r="K23" s="56">
        <f>+((I23*100/G23)-100)</f>
        <v>22185.257214554578</v>
      </c>
      <c r="L23" s="39">
        <f t="shared" si="2"/>
        <v>2.8482043928827494</v>
      </c>
      <c r="M23" s="40">
        <f t="shared" si="3"/>
        <v>51.113483896491715</v>
      </c>
      <c r="N23" s="40">
        <f t="shared" si="1"/>
        <v>231.51260504201684</v>
      </c>
      <c r="O23" s="26"/>
      <c r="Q23" s="26"/>
      <c r="R23" s="26"/>
    </row>
    <row r="24" spans="2:20" x14ac:dyDescent="0.25">
      <c r="B24" s="35" t="s">
        <v>24</v>
      </c>
      <c r="C24" s="36">
        <v>125.05</v>
      </c>
      <c r="D24" s="37">
        <v>182.04</v>
      </c>
      <c r="E24" s="38">
        <v>186.9</v>
      </c>
      <c r="F24" s="38">
        <v>127.004</v>
      </c>
      <c r="G24" s="36">
        <v>193.09899999999999</v>
      </c>
      <c r="H24" s="37">
        <v>161.26</v>
      </c>
      <c r="I24" s="38">
        <v>0</v>
      </c>
      <c r="J24" s="38">
        <v>0</v>
      </c>
      <c r="K24" s="56" t="s">
        <v>18</v>
      </c>
      <c r="L24" s="39" t="s">
        <v>18</v>
      </c>
      <c r="M24" s="40" t="s">
        <v>18</v>
      </c>
      <c r="N24" s="40" t="s">
        <v>18</v>
      </c>
      <c r="O24" s="26"/>
      <c r="Q24" s="26"/>
      <c r="R24" s="26"/>
    </row>
    <row r="25" spans="2:20" x14ac:dyDescent="0.25">
      <c r="B25" s="48" t="s">
        <v>25</v>
      </c>
      <c r="C25" s="29">
        <v>100.229</v>
      </c>
      <c r="D25" s="30">
        <v>54.94</v>
      </c>
      <c r="E25" s="31">
        <v>165.69800000000001</v>
      </c>
      <c r="F25" s="31">
        <v>53.47</v>
      </c>
      <c r="G25" s="29">
        <v>92.938999999999993</v>
      </c>
      <c r="H25" s="30">
        <v>26.3</v>
      </c>
      <c r="I25" s="31">
        <v>319.73</v>
      </c>
      <c r="J25" s="31">
        <v>0</v>
      </c>
      <c r="K25" s="57">
        <f t="shared" ref="K25:L28" si="4">+((I25*100/G25)-100)</f>
        <v>244.02134733534899</v>
      </c>
      <c r="L25" s="32" t="s">
        <v>18</v>
      </c>
      <c r="M25" s="33">
        <f t="shared" si="3"/>
        <v>218.99949116523163</v>
      </c>
      <c r="N25" s="33" t="s">
        <v>18</v>
      </c>
      <c r="O25" s="26"/>
      <c r="Q25" s="26"/>
      <c r="R25" s="26"/>
    </row>
    <row r="26" spans="2:20" x14ac:dyDescent="0.25">
      <c r="B26" s="35" t="s">
        <v>26</v>
      </c>
      <c r="C26" s="36">
        <v>189.93799999999999</v>
      </c>
      <c r="D26" s="37">
        <v>0</v>
      </c>
      <c r="E26" s="38">
        <v>490.54</v>
      </c>
      <c r="F26" s="38">
        <v>0</v>
      </c>
      <c r="G26" s="36">
        <v>641.74699999999996</v>
      </c>
      <c r="H26" s="37">
        <v>23.98</v>
      </c>
      <c r="I26" s="38">
        <v>393.37299999999999</v>
      </c>
      <c r="J26" s="38">
        <v>17.829999999999998</v>
      </c>
      <c r="K26" s="56">
        <f t="shared" si="4"/>
        <v>-38.702790975259724</v>
      </c>
      <c r="L26" s="39">
        <f t="shared" si="2"/>
        <v>-25.646371976647217</v>
      </c>
      <c r="M26" s="40">
        <f t="shared" si="3"/>
        <v>107.10600301150902</v>
      </c>
      <c r="N26" s="40" t="s">
        <v>18</v>
      </c>
      <c r="O26" s="26"/>
      <c r="Q26" s="26"/>
      <c r="R26" s="26"/>
    </row>
    <row r="27" spans="2:20" x14ac:dyDescent="0.25">
      <c r="B27" s="35" t="s">
        <v>27</v>
      </c>
      <c r="C27" s="36">
        <v>986.75700000000006</v>
      </c>
      <c r="D27" s="37">
        <v>8758.1020000000008</v>
      </c>
      <c r="E27" s="38">
        <v>26.48</v>
      </c>
      <c r="F27" s="38">
        <v>6511.0559999999996</v>
      </c>
      <c r="G27" s="36">
        <v>26.18</v>
      </c>
      <c r="H27" s="37">
        <v>0</v>
      </c>
      <c r="I27" s="38">
        <v>26.22</v>
      </c>
      <c r="J27" s="38">
        <v>49.68</v>
      </c>
      <c r="K27" s="56">
        <f t="shared" si="4"/>
        <v>0.15278838808251294</v>
      </c>
      <c r="L27" s="39" t="s">
        <v>18</v>
      </c>
      <c r="M27" s="40">
        <f t="shared" si="3"/>
        <v>-97.34281084400719</v>
      </c>
      <c r="N27" s="40">
        <f t="shared" si="3"/>
        <v>-99.432753808987385</v>
      </c>
      <c r="O27" s="26"/>
      <c r="Q27" s="26"/>
      <c r="R27" s="26"/>
    </row>
    <row r="28" spans="2:20" x14ac:dyDescent="0.25">
      <c r="B28" s="35" t="s">
        <v>28</v>
      </c>
      <c r="C28" s="36">
        <v>0</v>
      </c>
      <c r="D28" s="37">
        <v>10</v>
      </c>
      <c r="E28" s="38">
        <v>0</v>
      </c>
      <c r="F28" s="38">
        <v>0</v>
      </c>
      <c r="G28" s="36">
        <v>0</v>
      </c>
      <c r="H28" s="37">
        <v>0.4</v>
      </c>
      <c r="I28" s="38">
        <v>0</v>
      </c>
      <c r="J28" s="38">
        <v>0.25</v>
      </c>
      <c r="K28" s="56" t="s">
        <v>18</v>
      </c>
      <c r="L28" s="39">
        <f t="shared" si="4"/>
        <v>-37.5</v>
      </c>
      <c r="M28" s="40" t="s">
        <v>18</v>
      </c>
      <c r="N28" s="40">
        <f t="shared" si="3"/>
        <v>-97.5</v>
      </c>
      <c r="O28" s="26"/>
      <c r="Q28" s="26"/>
      <c r="R28" s="26"/>
    </row>
    <row r="29" spans="2:20" x14ac:dyDescent="0.25">
      <c r="B29" s="58" t="s">
        <v>29</v>
      </c>
      <c r="C29" s="59">
        <v>18743.79</v>
      </c>
      <c r="D29" s="60">
        <v>26874.147000000001</v>
      </c>
      <c r="E29" s="60">
        <v>12178.271000000001</v>
      </c>
      <c r="F29" s="60">
        <v>19780.275999999998</v>
      </c>
      <c r="G29" s="60">
        <v>6518.1629999999996</v>
      </c>
      <c r="H29" s="60">
        <v>10938.854000000001</v>
      </c>
      <c r="I29" s="60">
        <v>14766.206999999999</v>
      </c>
      <c r="J29" s="60">
        <v>23292.213000000003</v>
      </c>
      <c r="K29" s="60">
        <f>+((I29*100/G29)-100)</f>
        <v>126.53939461164134</v>
      </c>
      <c r="L29" s="60">
        <f>+((J29*100/H29)-100)</f>
        <v>112.93101635692369</v>
      </c>
      <c r="M29" s="60">
        <f>+((I29*100/C29)-100)</f>
        <v>-21.22080433039423</v>
      </c>
      <c r="N29" s="61">
        <f>+((J29*100/D29)-100)</f>
        <v>-13.328549553591401</v>
      </c>
    </row>
    <row r="30" spans="2:20" x14ac:dyDescent="0.25">
      <c r="B30" s="20"/>
      <c r="C30" s="23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2:20" x14ac:dyDescent="0.25">
      <c r="B31" s="63" t="s">
        <v>30</v>
      </c>
      <c r="C31" s="64"/>
      <c r="D31" s="64"/>
      <c r="E31" s="64"/>
      <c r="F31" s="64"/>
      <c r="G31" s="64"/>
      <c r="H31" s="64"/>
      <c r="I31" s="64"/>
      <c r="J31" s="64"/>
      <c r="K31" s="63"/>
      <c r="L31" s="65"/>
      <c r="M31" s="65"/>
      <c r="N31" s="65"/>
    </row>
    <row r="32" spans="2:20" ht="15" customHeight="1" x14ac:dyDescent="0.25">
      <c r="B32" s="66" t="s">
        <v>31</v>
      </c>
      <c r="C32" s="66"/>
      <c r="D32" s="66"/>
      <c r="E32" s="66"/>
      <c r="F32" s="66"/>
      <c r="G32" s="67"/>
      <c r="H32" s="67"/>
      <c r="I32" s="67"/>
      <c r="J32" s="67"/>
      <c r="K32" s="68"/>
      <c r="L32" s="26"/>
      <c r="M32" s="26"/>
      <c r="N32" s="26"/>
    </row>
    <row r="33" spans="2:14" x14ac:dyDescent="0.25">
      <c r="B33" s="66" t="s">
        <v>32</v>
      </c>
      <c r="C33" s="66"/>
      <c r="D33" s="66"/>
      <c r="E33" s="66"/>
      <c r="F33" s="66"/>
      <c r="G33" s="69"/>
      <c r="H33" s="68"/>
      <c r="I33" s="68"/>
      <c r="J33" s="68"/>
      <c r="K33" s="70"/>
      <c r="L33" s="26"/>
      <c r="M33" s="26"/>
      <c r="N33" s="26"/>
    </row>
    <row r="34" spans="2:14" ht="15" customHeight="1" x14ac:dyDescent="0.25">
      <c r="B34" s="71" t="s">
        <v>33</v>
      </c>
      <c r="C34" s="72"/>
      <c r="D34" s="72"/>
      <c r="E34" s="72"/>
      <c r="F34" s="72"/>
      <c r="G34" s="72"/>
      <c r="H34" s="72"/>
      <c r="I34" s="72"/>
      <c r="J34" s="72"/>
      <c r="K34" s="73"/>
      <c r="M34" s="65"/>
      <c r="N34" s="65"/>
    </row>
    <row r="35" spans="2:14" x14ac:dyDescent="0.25">
      <c r="C35" s="26"/>
      <c r="D35" s="26"/>
      <c r="K35" s="74" t="s">
        <v>34</v>
      </c>
      <c r="L35" s="74"/>
      <c r="M35" s="74"/>
      <c r="N35" s="74"/>
    </row>
    <row r="36" spans="2:14" x14ac:dyDescent="0.25">
      <c r="I36" s="75" t="s">
        <v>35</v>
      </c>
      <c r="J36" s="75"/>
      <c r="K36" s="75"/>
      <c r="L36" s="75"/>
      <c r="M36" s="75"/>
      <c r="N36" s="75"/>
    </row>
  </sheetData>
  <mergeCells count="26">
    <mergeCell ref="L6:L7"/>
    <mergeCell ref="M6:M7"/>
    <mergeCell ref="N6:N7"/>
    <mergeCell ref="B34:K34"/>
    <mergeCell ref="K35:N35"/>
    <mergeCell ref="I36:N3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2025-06-04T12:20:24Z</dcterms:created>
  <dcterms:modified xsi:type="dcterms:W3CDTF">2025-06-04T12:23:16Z</dcterms:modified>
</cp:coreProperties>
</file>