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92CD253B-0C31-474F-856E-76ABCB6A4282}" xr6:coauthVersionLast="47" xr6:coauthVersionMax="47" xr10:uidLastSave="{00000000-0000-0000-0000-000000000000}"/>
  <bookViews>
    <workbookView xWindow="-120" yWindow="-120" windowWidth="29040" windowHeight="17640" xr2:uid="{A7B131F5-2676-42C2-99B9-D3FE1E1E8923}"/>
  </bookViews>
  <sheets>
    <sheet name="19_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M27" i="1"/>
  <c r="K27" i="1"/>
  <c r="M26" i="1"/>
  <c r="K26" i="1"/>
  <c r="M25" i="1"/>
  <c r="L25" i="1"/>
  <c r="K25" i="1"/>
  <c r="M24" i="1"/>
  <c r="K24" i="1"/>
  <c r="N23" i="1"/>
  <c r="M23" i="1"/>
  <c r="L23" i="1"/>
  <c r="K23" i="1"/>
  <c r="K21" i="1"/>
  <c r="N20" i="1"/>
  <c r="M20" i="1"/>
  <c r="L20" i="1"/>
  <c r="K20" i="1"/>
  <c r="M19" i="1"/>
  <c r="K19" i="1"/>
  <c r="M18" i="1"/>
  <c r="K18" i="1"/>
  <c r="N17" i="1"/>
  <c r="M17" i="1"/>
  <c r="L17" i="1"/>
  <c r="K17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<sst xmlns="http://schemas.openxmlformats.org/spreadsheetml/2006/main" count="83" uniqueCount="36">
  <si>
    <t xml:space="preserve">Grūdų  ir aliejinių augalų sėklų  supirkimo kiekių suvestinė ataskaita (2025 m. 19 – 21  sav.) pagal GS-1*, t </t>
  </si>
  <si>
    <t xml:space="preserve">                      Data
Grūdai</t>
  </si>
  <si>
    <t>Pokytis, %</t>
  </si>
  <si>
    <t>21 sav.  (05 20– 26)</t>
  </si>
  <si>
    <t>19  sav.  (05 05 – 11)</t>
  </si>
  <si>
    <t>20  sav.  (05 12 – 18)</t>
  </si>
  <si>
    <t>21  sav.  (05 19 – 25)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</si>
  <si>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</si>
  <si>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</si>
  <si>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</si>
  <si>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</si>
  <si>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</si>
  <si>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</si>
  <si>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</si>
  <si>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</si>
  <si>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</si>
  <si>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</si>
  <si>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</si>
  <si>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</si>
  <si>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</si>
  <si>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</si>
  <si>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</si>
  <si>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</si>
  <si>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</si>
  <si>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</si>
  <si>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</si>
  <si>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</si>
  <si>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</si>
  <si>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</si>
  <si>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</si>
  <si>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</si>
  <si>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21 savaitę su 20 savaite</t>
  </si>
  <si>
    <t>*** lyginant 2025 m. 21 savaitę su 2024 m. 21 savaite</t>
  </si>
  <si>
    <t>Pastaba: grūdų bei aliejinių augalų sėklų 19 ir 20 savaičių supirkimo kiekiai patikslinti  2025-05-29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</si>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</sst>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C1C84C4-7727-49F6-B3A6-5C4F5B63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9DEBB74-1496-4667-AB29-431093A1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CC94FC7-C0A8-4DB9-861A-9931CFF9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7739D1A-7675-472D-AF61-9454038F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FCA130A-49EA-460B-9714-D6407BB3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E799605-E357-41E9-B51C-5A73D042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3BB7961-CBD5-4A9A-98E3-60EE3F5B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7D3E8B4-D73E-403D-BAC3-A9C463D2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9633006-296F-48F9-AE80-5EFE1533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F66AE8A-0068-44EB-9411-98BC001F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49E11E1-6BE3-4A44-A215-313FC0EC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1EC2748-B5E0-4617-BC67-CF8DB643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824A36F-B001-4C66-B79F-4D3746D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59F4E6B-5EFC-4C3B-B4DA-1624F278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50C6B65-E4DD-40D5-A920-7CDD6B16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C087649-2788-4481-B281-13D1FF43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EDB1F31-4975-4067-9B8B-50D2F6A3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E7351FD-E26D-41DD-BB34-91ABBB65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DECC476-FFD3-457A-BC10-3A808213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0958ADB-C661-4C2D-BA49-3C72555F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8F0BDB1-291A-43C0-AB23-452E0BBF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F7A4195-1253-4290-931A-ECF7B2FD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8F771CF-4D90-4915-9284-E098238D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F359A916-D750-4AC4-85AC-CBBC9A4B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BE61E48-6887-4327-A6D7-3F03BA13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90CB803-D672-4B86-8377-75ACE6AF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E75A0F6-4AA0-40E1-AF1B-1FCB4DF8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426C11C-EA96-454F-AF20-667BB219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F165BBF-B217-477F-99D1-39E83AA4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F9F869D-9BF8-477F-9C24-3286CD22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C1A7314-41B9-4966-8A76-DEB8FA23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BF900708-38AF-40A3-894B-6EDAC0FA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E78ED67-86E0-4337-9183-F5456112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0911E855-9194-4910-B9E0-9D2262CA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8B3435D-DAA9-4A15-9BF1-14391C35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3E4EAE4-F0AF-4C27-8ABF-7F5614B1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5ECD28C-CB3E-47EC-A369-BC53BA20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5DD4964-7D1A-40FE-B15A-108413FA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0516BEE-7827-41B2-B52A-C2611EC6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BB61BD6-9EBE-4048-B51D-2805AF16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024094B-804C-4F8C-B272-EC1E3712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D886919-817E-4AC5-86FC-24F7CD09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F51B5E1-8D85-44BE-B45A-031F283C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3851F13-33E7-4658-A27C-5D30D04E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764D6ED-EB33-4C56-918C-C7715253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021EB9B-7A31-4E88-B56C-EA9C572B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60A719B-F4B9-45C3-A907-170D4ACF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97E74C0-B947-4901-86A7-C68A07E4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8C63B3B-8242-45FB-99BC-B550571E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2F6D7CE-9C41-4613-A122-F0C96700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7216C28-A659-4BEF-9911-9911E626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3AB31AD-18EA-45BF-A322-B15FBE87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5BD8CA5-6B74-46E3-A5A1-2004D75A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90E4C961-E872-42A5-BC58-C6B244E5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8F544260-85B0-4803-88B7-CFE2CFC2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A54468CE-36B9-4395-9E79-E64A9BBB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E6E950B3-E101-4A3F-83F1-883AFB96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EFC17114-90FF-4D79-8108-AA6B129C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BAAEA063-E23D-4263-B215-1DFDF43F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A15D8A85-5C4D-488B-9F8C-5CB8C6A6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8DE3518-0609-488F-813E-349BDA91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2CA7700-85C2-4761-AF7D-63DDD0B5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237F67D-9EE6-4EEB-BADB-D908A761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41CD4F4-6A61-460F-9174-F34431E4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5BB4B70-9E01-4443-932F-CBD7C4B4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567EF4F5-5C66-46F7-98A2-5C51B8C0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D196E5A-B0D4-4CB1-A0D8-ED62FB0C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2D1D99E0-3E0A-44DA-97F5-D3579B63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4842C04-0694-4510-8D83-C9252D59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82C3D194-569B-4EE3-BAD5-2D05B47A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DBF8C27-35D0-4F30-B4D1-F21A6ACC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4AF5B34-A39B-47B2-ABE8-481A6B07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DA58A7C-C775-4DD8-A39D-8F4C708C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ECF5B3B-8375-492E-89E2-99617605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61945C62-B7CC-4D17-B5A8-A02AA9B6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B02DBDC-7549-4D2F-B733-5DA495A2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C55DB56-9AD7-44B8-8291-4EBA19A9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F768CE5-48EE-4800-91A1-271A322E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9F6436F-AA70-4BC3-9E77-C7AE8561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6C8E2678-B760-4850-89C1-5B8B8194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B77C250-E859-4F5E-94F4-356FA226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9DF4BFC5-2A00-4918-9D2D-E23F8762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67464BF5-9264-4108-9555-DB0D990C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D9168D12-A556-41C9-BD35-3AB278AA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30494791-B128-4EB2-ABC0-512CEF55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5E260A4F-00D3-4761-8C29-22D6B779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0066C4E8-4BF8-4106-B32C-0F9B7622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5B43915F-58DD-4B2A-BEB0-F994B922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E0A8ED79-617F-4538-AA85-42D1B742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BFFE882-44E1-420B-9FF8-3BB6CB7B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9D5CC42-C74F-4CAF-B5F6-5AF6302B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23836BF-5207-405D-9D49-1AB25103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78D325E-7C93-4927-8D51-F1B2430D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F7CFC72-51DF-4BBA-A232-A5FADFFB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AE97DAD-471E-430B-99B5-DB4E83B5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F1690769-EF56-491A-A670-9C057718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6DDE1EF4-7581-4E45-B970-352CA275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5A04060C-2556-4BAB-A66C-E0DFAF4F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E73F34C5-7284-4A61-A953-B94F4B2F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467DD533-295A-487E-9012-CCA04C52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1C6D4217-82D3-4969-BDC2-EB1C1669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9137B6F-E021-4638-84B6-F2C26F88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CD45F101-1BE8-4C7B-9FDC-830752B7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16FCB0C-C65B-4D28-8260-B306A023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C4B0AB8-6D0B-4157-8FF6-F1C412FE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D3B4B45-404C-4121-963F-7E64339E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E949176-4A3F-4B2C-933C-E3AD6446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A7E1BA2-1666-4F17-A709-4A78B5DA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D7B468A-EE8D-47E5-B4BC-E7D7DB22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CEA1DCCF-8815-4082-A305-A8A9FF43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3F972859-8612-4A78-A70E-971C70F8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756EE68-8BFC-439D-B9E9-75E0B5B0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30B362B8-2ADE-4BE5-AEB3-4DACC42A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A450F45-8708-423D-9864-9D9C3496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D084CE01-38A5-46E8-A83A-FF8B9A53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4235CCA-601A-4B7A-BEAA-7D8A86A6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4F3E32E5-8C4B-4AC0-BAFB-F6FC9F19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949D932-F38B-4CF8-9994-463CDF2D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D2E748D-8F27-4B92-BB00-8F0F6BDA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89B0EDCC-D30F-4905-84C9-ADBFCC47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10E14B5-2C9D-4039-BA7C-1999CDA2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61012620-FF6C-44A1-B7D2-5A017854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B1B07CE-6B14-48FE-A405-9D7F855C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79D9E4F5-A762-48F9-89EA-368D28A8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E2F12839-C759-4196-BC04-5EED1C7C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BBC6EBB-155D-44D7-9FD8-9C9372D6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CA5DF3C-54F2-4AF4-A385-1C465A06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2E80236-FA1D-4223-8E4A-DB3D921C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5F7E756-3AE8-48F4-92EC-FB20C823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C13FB15-2B35-4E12-BE58-30769FE9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7A7764FF-808B-4558-AD31-1ED3408B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ADA04A11-5F9F-43F5-8ACC-72D2D802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5A9CED6-CDAD-4386-A2E5-FF678CDA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08D8319-4C2F-4DA9-994B-8F140186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D210B85-F8A4-4BD2-8149-F0828799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6AA63E9-186E-433A-BBE9-8B4F81C0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3669374-80EF-42C7-88B1-531FBE9C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A9623BEC-331F-4164-A2BE-F962CC9B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72C9EE0-C16C-4042-A0E3-6BAF6CA3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8216E33-27B2-4D1D-9129-BB6E82A5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152013D-9B12-4A52-8BC8-87650159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59F3291-6BF0-4B51-ABA3-825CC995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9B36EBD-E971-46C5-8C52-63223102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1930D14-341C-43C9-8538-3547CCF8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B4928FD7-557C-4A37-AB04-13655A95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5932B9D-B0B0-4305-A81C-7EBEF879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2A8EC60-7F04-4F7B-A859-C0E81A63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6EEA89C-B333-4375-B134-58006E78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45878EC-1159-40A8-B4E7-1E81A71D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36D8E3F2-0925-4675-9E42-CE263F6A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D4F6BCC-4E18-462B-8D51-2F0C1983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A7691C1D-F9FD-493B-8404-E1B84D92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77D1FD8-F307-45A5-BB01-048F76FF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F4143D9-7A0A-46DC-8ACA-1332CE4C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232CF4D6-D7BA-49C4-870E-F8C3684A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2940833-970D-4F27-93F9-5E1575EF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86DBAD39-18B9-4C9E-9424-099A9992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B34130C-DD2E-4E37-99D6-7685020F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F76F88F7-EF6B-4954-A9B0-0F89AF7B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1DC8BB97-765F-4552-ACE7-EB0F154A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6757D9A-27F0-4600-B225-B7D24F24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D0F1ABA-D8F8-48F0-8126-2116E0AE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04CE5FC-E9C7-4291-8C2A-43A7C6BF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DF25B14-2D5E-469C-9D95-CA7A1D76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6FBDB98-7974-4489-8878-560D738D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831E5C28-9F86-46CA-AC51-3E45007D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355C9E0E-5A9E-47A7-B2C4-BBD026D0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1CAA4B5-C69F-4716-9E3C-F8454BBD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C1A8E1CB-97F6-462F-9695-20CD9A15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639DBB15-DAAA-4A6B-9911-FD1F8197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E2F73AFC-D6B2-46FD-869A-2E7C00C1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9D3F0DD-D953-4C79-88D8-FD5B864E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E695702B-27AD-457D-8637-284F046E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02A769E-5FFF-4A81-B1C6-71D22ADD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29C1732-6F2F-4DCF-8E33-15062BBB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534B2B3-86D7-4225-A891-9609202D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9A6246B-C027-45E8-85D8-9EAE0BD1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9615867E-CA91-4ADA-BB68-08D4689A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75CCA4A-E005-463B-A1C3-BB3C23BC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9A385584-5A20-4442-A0BB-92C79476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8D34D9CC-358F-4B32-9A92-09972C31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364FF60-D8F4-42C4-B0DE-CFD977E6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6B5A7F38-8933-4574-A83B-3C266149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B19D5E4-688C-43E1-8CC2-046219EB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800E1EF-810E-428B-9920-C682F763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13A6323-E3E3-46AA-9331-3742DDDB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6C1EAF28-635A-4A97-807E-B26236BB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B591623-087E-4B4C-81BE-F030E814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7D76AAA-AF94-42F5-BFAA-551336F7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E10F37F-F470-4C52-8F27-635827AA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FF89EA90-CC8A-4493-80C4-C211D264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F5CD389-DE1F-44FA-84EF-2459401D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2ACC12C-986A-46AA-9CE0-B0961BFE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F9A6A54-0430-4AF6-A1EE-26375099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C6C7C66-EBAB-40D4-896A-435F263B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8A4A7ED-DA07-4BA3-927C-E3A1CCE4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8AB6B174-DBF7-4841-ACBF-5187F42B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AC6EA7F-0BDE-40FB-8C93-EA8E1C88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5BB85127-21E1-4D73-9F09-D850C08E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D8D1C39-21FC-470C-9ECE-0E3861D7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3FAB646-100F-4817-8559-4987461E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7BBF72C-A16B-4398-B5DA-0CCE472C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5BA18969-31F6-42CD-AA58-26340DE7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BDB504F3-8816-4D19-A123-A86469E7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CDA2FDC-6EA0-4123-BC3D-4D67C312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C8971DA-597A-4712-BDD1-744C372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C8EDCD83-42BE-4662-B411-F243D9FD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8E2A232-B664-42DB-8107-9EA03D73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457EEFA-BD43-454D-A3E7-305DCBAB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5EDACD5-7AD5-4089-A692-FBE8F68C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96CD1532-C70E-45A0-A832-12020F40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39B741E-EDDE-4FC3-A2E5-1A3ACDFD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330B73A-936B-46F1-BE68-A46B993F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E8DD930-98E0-42DB-809E-94181BDB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442BA650-B564-4E95-B734-FD63FE80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74A4F9A-CF11-4F44-BF6E-F6CD16D6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AA809BEC-83C9-42EC-9A1D-FF160AA0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E792F68-F0A2-431A-A4C0-485C285E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12908824-9107-4B6C-97ED-A3D395E6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BAF1DCE-8275-437D-94F8-558E1956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C899EB6B-AFF5-4C8B-A873-BB3274EF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F8844A4-7B29-4CF2-9ACA-9224812F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4E5624E3-4BCD-49C1-ABB1-2661790B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44EA3E34-5570-4444-83AF-7E417A17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0087C380-261A-4DF9-A7C2-F5D2C4DD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39CB71C1-E2BB-4BF9-9D4A-6E0A5526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DBD32FC0-9D33-4C64-BC21-33DC02A7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320F01E4-8A53-44C7-94C0-8BBD2944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F38742D0-23E1-4CEF-B7B4-046E24E3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3BAC885-292C-4A05-9B70-3514A156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1D77891A-0D44-4E02-B092-DDEFB62A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82987700-52EF-49F4-AD7F-A455BE58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8E7255D-7B7D-4513-8DC7-81E97B29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4E677BEC-F7C4-408B-B730-6385AB25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BF23D71C-4F2A-44A0-8336-3D4575A7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E95700E-1000-4A9D-865B-6F5D4884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B0EFBF48-ACF8-4462-9BD2-FBF816C2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7FA1714F-123D-45D3-9180-C065BB69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2AFB2CF3-34DB-49F0-B88D-A01602EA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8F8C2A56-5EDC-41ED-8D8B-B4FB3379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BCC1A704-DE23-4945-B7DD-53F23DCB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D14B6D0-CAE4-4F69-9BDE-C4900345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68A89092-2502-49C7-870D-B24081AA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570947B2-9407-4298-958D-4BAC6190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B139D0FD-8E4D-46AA-A2E6-EEF7ECC4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9CB746A-818D-42D2-9B1F-720C0ACA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545FADB8-8BA0-4FA1-ABE0-616C59EF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6812C30-59F2-4428-8431-575DEF2E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53CB7D98-AD3C-4AC6-A9EA-02A7A45F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1FE16D5-CE30-4373-8476-3E0534D1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BA9490A7-49AD-46AD-B344-5B47E18B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B71390D-E6DE-49C7-BF57-03FEAF46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64A89E9E-BD15-45E4-879C-B5909413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18B5613-F69D-4A4D-8115-3069934A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55F90E99-CAB2-4DC4-80BD-5D1B9FA9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41ADE2C-EE40-4B0D-8D53-83CB6EB3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3BF47B02-39E7-408B-A8C9-D15DE027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5104E104-45BD-427A-BBD2-5DD16872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568329C7-66C3-4A68-AE1C-0AC8514B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1AA61DDC-11FE-415E-BC6D-A68ACF6C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8D903CF-9932-4F42-BBD5-8C985117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FA68CCC-BD9E-47B2-ACE6-A5880040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C7405439-F726-4BF7-872E-0247E3DA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F253B3F-0049-46D6-A1F2-8B506FAF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293A838F-BD78-41BD-9D7E-D9EF6160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CFD8C09-4851-44DA-9EC0-9B91DA81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226A17C9-1CEC-4554-8049-73F1B0EC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DDD7816-C485-4FED-9152-B3E6A7A3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B472757E-E78B-42DD-AF48-4708FF74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F7C6F789-DA84-4CE1-8AA1-6EA94054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ACFF52B-077B-4961-9CC0-57F60551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985DBB2-2690-48BF-A940-4C5926E2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2492F0C-9F57-4724-92C6-2E3A715B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27D8B0E-3E4D-4672-AB11-2AC84EFE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F7F0959-8961-44A8-9B28-855251A6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9F9F603-E075-4662-979A-884C7FD2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34191544-3CB7-40AE-B600-1EB0B046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8A990CA-BB22-4A8B-9421-9BC1C230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4D4CB6E8-8AD9-458B-9C37-60669F4E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D55A5BC-F11A-4C3A-9130-07E7BD3B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0B02C62A-08F1-4A24-8963-75FB41B7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3222C50-673B-435C-92DB-29A2F93A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D9D046E7-5D90-4BA7-A799-73349154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793C28C-2B18-4DC3-98E4-EB7D0BAB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F64D00DD-F981-4938-9AA8-2D176A38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6FB1477-D876-4B67-A927-F0E2C6A6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96EB7CF2-79B6-4866-94E6-D7BC7288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F44310D4-8641-4249-86B9-5A2C0DE0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57A02E9C-82FA-4AB8-9B23-6ECFE76A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2129CD9-5DC3-4F05-AA6A-A31ED94C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EC48D9CB-2632-496B-86BE-9EDDB035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2F70A438-15F7-4255-ABBA-04F24CCB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2A3B12B2-62DA-4BF5-807F-180F90CF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51F0A47-9896-42E4-8FA1-33D96860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454C7C3-BF46-48E0-B153-1B5CDD2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A8A45453-58C1-43A8-B6B6-2EA9F8AE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DC630725-71DA-4E13-9959-A2648FF6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BFA0DAE-A2CC-4047-964F-A6F22613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9673BA0B-64BD-4E96-ABAD-0290316F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8E2976A-6C19-44C4-A7B2-16E52F54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1631D99-B9A2-445F-A916-7675D34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68589F4-5B9E-4E59-9E50-05372BB1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912BF5A-28F9-49B5-ACFC-A4C3B151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5D3AAB9-6B41-47C2-955D-F456E4B3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C84FFD6-68F2-4682-BFF7-AF3481EC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0A63A59A-0BAE-4E3A-81DE-9FDB6D5B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8E7942F4-6F53-4B61-A2B4-CA6BF75F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C44F481-D61D-4289-B581-00DEA20E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AB7A137-B605-48E9-871F-DC3C7501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875263AC-22D8-4D80-BB62-9E89B395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189BD93-3D9F-4F34-9BB8-9C2DDFB6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4B0D3EAE-4C44-4C86-94BB-2A37CB22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F793B75-67EF-47A4-BAD8-1FFF6628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E2D3E173-C1AE-40A1-9874-05637C61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1699285-61D4-49A8-B823-8C29A17A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AA21B06B-255E-4614-9AB9-125A83FA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465ED45D-A592-4E0C-AC0A-678C81C3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ECED0916-DBE4-4058-A6F1-59720879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85674EF8-3FAB-417D-909D-4FDEBF4C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084EA5CF-EC82-43B9-934E-52D3572F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9BAEBB9-E4DB-480F-804F-61C745E5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20DFF89-E819-426A-8B63-BBCF9912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975B5C2-7AF0-425C-9FDE-8E8D0E20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0FA4E94-D615-4A14-B977-9D83F51A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FAB10D8-DB4F-4764-9B40-EE32B5F9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BC7A35A7-8A9E-4CE8-9F06-11CEA793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98800503-CA5B-4ABF-BCA8-8D7F6931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12D27EA-9A24-4F97-A1AA-824D6898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F67C8F6B-FF23-4EB0-8337-4EA88D69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B4528901-7153-4E37-9762-F0B51FF7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DF87F57-9BCF-4FEF-A37B-5B31F4B1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0D35B5D7-3F3A-431E-BB2C-29AAC6F8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E2C2EA22-9817-4EB5-9568-E83C7380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8D53344C-81B2-47D5-9D13-A1BB606C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C422359-8111-4DDA-8ED9-5E1E7C79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691685E2-3453-48F7-9EC8-8F90EDFA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B9D1357-7B82-45F3-B2A1-821C15BD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D7F8BE17-BEFB-48AB-B4D8-A7A039E7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096EA962-C95A-4EE9-8ADB-45D5A456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DCE07418-08EE-4F1D-8787-3374389B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504BA10-982A-43C9-9019-973B2411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0F83AD6C-7161-44F0-B90F-BF66256C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F61CFB7-CB28-480F-B3F6-29A1E2FB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6623E9B6-C016-4EFE-A27F-DC480FB5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E792D34-5ACC-4B2C-9C79-8FA643FC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F0DBBC63-6884-420E-B4E8-AA151063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76D1442-8AE5-40B3-9E00-422D4964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C532478E-5290-4AB6-A569-5E136E9F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55F0A273-9094-457F-8E38-682F6481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46F01D28-3F00-44D0-A841-C0A651BC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09891DE4-71D8-488D-B8D9-1CAC3C07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B71CC2EE-905E-4BCE-8F1C-63C712CD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5CFA8DD7-3C49-427E-A874-C8CB1B54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C346F27A-4B12-4811-92FA-2DD36805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C26DE96-7006-4652-A6FA-02B1A108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934217B6-E891-41EB-AE81-356DF8B6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5C30057F-02CC-4F75-BC1F-71190CB5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3A8D3322-1822-489B-92C7-8D6728CB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0BFBBF5B-BDDB-4263-9110-90A3A4EE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601CB97B-1CB9-475C-95B9-62A89F7C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2C3B5CF-6B83-4BFF-ABD1-5D49CA13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2BF955B5-7BE8-4033-AA3F-B1924FDC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1B95665-AE35-45CD-8BC7-E61512E9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2874B7E9-63A3-47B3-9255-5F779870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A781588-0D2D-4190-A470-C586EC24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49972D7C-157C-4D63-9382-EFE2FAF8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EDD03A4A-2B75-4485-9A7C-87012973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7B8A40B-3D08-4A45-B38C-5E51725E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EA8F6084-B56B-4F2A-AD6F-AF3392B6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95662FE3-1D5B-49AB-B3E2-B2F335F2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ED1947C-3079-4164-B0DE-DB474021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05CE2362-4125-49A1-8CCD-3ADA1223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B052DD4-BB62-419F-8E72-7B9898E4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E641985D-6AD5-4D28-9F7F-0082B674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62F3D26-BCB8-46E0-9D16-143119EE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18BEA2F2-CA36-4E61-B355-3A46D7C2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274A255-AEA5-4501-B9B0-6627FECD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DEE9AAEC-97C7-4D3F-AE77-882C5F05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9AF54E9B-D1EB-4FE9-8873-6C3FA6A6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1B6280F2-61A4-499A-8DCC-E83C60F1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995A984-A6B8-4F9D-A4F8-7094F228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D1016132-B35E-41A1-BABA-8EC2D839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B68AE0D9-D87C-4BED-85A3-0BBCB79A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7948BC40-B59F-4ED7-805D-FCD26B12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7A87535-C366-4C66-93EE-B1A33A8B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C6964646-F595-4AA7-8276-12E7A3E2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3010BE49-1CED-4473-9420-03148E96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2C3714B-F9D5-41BA-AEBE-235FCC0F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BE633E2-5EA6-43BD-8B3D-A42FFCC8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5349C828-D9DF-42C2-9AA0-85CB5BA5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9741-A620-44EE-82F8-3B430044376F}">
  <dimension ref="B2:W36"/>
  <sheetViews>
    <sheetView showGridLines="0" tabSelected="1" workbookViewId="0">
      <selection activeCell="P35" sqref="P3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0"/>
      <c r="G5" s="11" t="s">
        <v>5</v>
      </c>
      <c r="H5" s="10"/>
      <c r="I5" s="11" t="s">
        <v>6</v>
      </c>
      <c r="J5" s="10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12924.237999999999</v>
      </c>
      <c r="D8" s="22">
        <v>12181.348000000002</v>
      </c>
      <c r="E8" s="23">
        <v>16744.849999999999</v>
      </c>
      <c r="F8" s="23">
        <v>15046.759</v>
      </c>
      <c r="G8" s="21">
        <v>9796.5489999999991</v>
      </c>
      <c r="H8" s="22">
        <v>12131.91</v>
      </c>
      <c r="I8" s="23">
        <v>4372.2749999999996</v>
      </c>
      <c r="J8" s="23">
        <v>10445.004000000001</v>
      </c>
      <c r="K8" s="21">
        <f t="shared" ref="K8:L13" si="0">+((I8*100/G8)-100)</f>
        <v>-55.369232573633838</v>
      </c>
      <c r="L8" s="24">
        <f t="shared" si="0"/>
        <v>-13.904702557140624</v>
      </c>
      <c r="M8" s="23">
        <f t="shared" ref="M8:N13" si="1">+((I8*100/C8)-100)</f>
        <v>-66.169959110935594</v>
      </c>
      <c r="N8" s="25">
        <f t="shared" si="1"/>
        <v>-14.25412031574831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990.44100000000003</v>
      </c>
      <c r="D9" s="30">
        <v>474.78300000000002</v>
      </c>
      <c r="E9" s="31">
        <v>2176.4369999999999</v>
      </c>
      <c r="F9" s="31">
        <v>165.4</v>
      </c>
      <c r="G9" s="29">
        <v>625.221</v>
      </c>
      <c r="H9" s="30">
        <v>150.44</v>
      </c>
      <c r="I9" s="31">
        <v>445.226</v>
      </c>
      <c r="J9" s="31">
        <v>36.479999999999997</v>
      </c>
      <c r="K9" s="29">
        <f>+((I9*100/G9)-100)</f>
        <v>-28.789020202456413</v>
      </c>
      <c r="L9" s="32">
        <f>+((J9*100/H9)-100)</f>
        <v>-75.751130018612074</v>
      </c>
      <c r="M9" s="31">
        <f>+((I9*100/C9)-100)</f>
        <v>-55.047700973606709</v>
      </c>
      <c r="N9" s="33">
        <f>+((J9*100/D9)-100)</f>
        <v>-92.316489849046832</v>
      </c>
      <c r="O9" s="26"/>
      <c r="Q9" s="34"/>
      <c r="R9" s="34"/>
      <c r="S9" s="34"/>
    </row>
    <row r="10" spans="2:23" x14ac:dyDescent="0.25">
      <c r="B10" s="35" t="s">
        <v>13</v>
      </c>
      <c r="C10" s="36">
        <v>948.02200000000005</v>
      </c>
      <c r="D10" s="37">
        <v>111.166</v>
      </c>
      <c r="E10" s="38">
        <v>2470.3580000000002</v>
      </c>
      <c r="F10" s="38">
        <v>1139</v>
      </c>
      <c r="G10" s="36">
        <v>899.21100000000001</v>
      </c>
      <c r="H10" s="37">
        <v>1014.1</v>
      </c>
      <c r="I10" s="38">
        <v>755.86500000000001</v>
      </c>
      <c r="J10" s="38">
        <v>407.83699999999999</v>
      </c>
      <c r="K10" s="36">
        <f>+((I10*100/G10)-100)</f>
        <v>-15.941308547159679</v>
      </c>
      <c r="L10" s="39">
        <f t="shared" si="0"/>
        <v>-59.783354698747665</v>
      </c>
      <c r="M10" s="38">
        <f t="shared" si="1"/>
        <v>-20.269255354833547</v>
      </c>
      <c r="N10" s="40">
        <f t="shared" si="1"/>
        <v>266.87206519979128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8502.67</v>
      </c>
      <c r="D11" s="37">
        <v>10526.728999999999</v>
      </c>
      <c r="E11" s="38">
        <v>9700.6990000000005</v>
      </c>
      <c r="F11" s="38">
        <v>4573.4339999999993</v>
      </c>
      <c r="G11" s="36">
        <v>6142.51</v>
      </c>
      <c r="H11" s="37">
        <v>1327.5</v>
      </c>
      <c r="I11" s="38">
        <v>2168.3760000000002</v>
      </c>
      <c r="J11" s="38">
        <v>1446.6469999999999</v>
      </c>
      <c r="K11" s="36">
        <f t="shared" si="0"/>
        <v>-64.698860889115366</v>
      </c>
      <c r="L11" s="39">
        <f t="shared" si="0"/>
        <v>8.9752919020715467</v>
      </c>
      <c r="M11" s="38">
        <f t="shared" si="1"/>
        <v>-74.497704838597755</v>
      </c>
      <c r="N11" s="40">
        <f t="shared" si="1"/>
        <v>-86.25739296603912</v>
      </c>
      <c r="O11" s="26"/>
      <c r="Q11" s="26"/>
      <c r="R11" s="26"/>
    </row>
    <row r="12" spans="2:23" x14ac:dyDescent="0.25">
      <c r="B12" s="35" t="s">
        <v>15</v>
      </c>
      <c r="C12" s="36">
        <v>1618.193</v>
      </c>
      <c r="D12" s="37">
        <v>216.62</v>
      </c>
      <c r="E12" s="38">
        <v>1510.74</v>
      </c>
      <c r="F12" s="38">
        <v>9000.1659999999993</v>
      </c>
      <c r="G12" s="36">
        <v>1416.0429999999999</v>
      </c>
      <c r="H12" s="37">
        <v>9581.83</v>
      </c>
      <c r="I12" s="38">
        <v>636.09500000000003</v>
      </c>
      <c r="J12" s="38">
        <v>8494.32</v>
      </c>
      <c r="K12" s="36">
        <f t="shared" si="0"/>
        <v>-55.079400837403945</v>
      </c>
      <c r="L12" s="39">
        <f t="shared" si="0"/>
        <v>-11.349710858990406</v>
      </c>
      <c r="M12" s="38">
        <f t="shared" si="1"/>
        <v>-60.691030056365342</v>
      </c>
      <c r="N12" s="40">
        <f t="shared" si="1"/>
        <v>3821.2999723017265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864.91200000000003</v>
      </c>
      <c r="D13" s="37">
        <v>852.05</v>
      </c>
      <c r="E13" s="38">
        <v>886.61599999999999</v>
      </c>
      <c r="F13" s="38">
        <v>168.75899999999999</v>
      </c>
      <c r="G13" s="36">
        <v>713.56399999999996</v>
      </c>
      <c r="H13" s="37">
        <v>58.04</v>
      </c>
      <c r="I13" s="38">
        <v>366.71300000000002</v>
      </c>
      <c r="J13" s="38">
        <v>59.72</v>
      </c>
      <c r="K13" s="36">
        <f t="shared" si="0"/>
        <v>-48.60825377961892</v>
      </c>
      <c r="L13" s="39">
        <f t="shared" si="0"/>
        <v>2.8945554789800099</v>
      </c>
      <c r="M13" s="38">
        <f t="shared" si="1"/>
        <v>-57.60112011395379</v>
      </c>
      <c r="N13" s="40">
        <f t="shared" si="1"/>
        <v>-92.991021653658819</v>
      </c>
      <c r="O13" s="26"/>
    </row>
    <row r="14" spans="2:23" s="27" customFormat="1" x14ac:dyDescent="0.25">
      <c r="B14" s="41" t="s">
        <v>17</v>
      </c>
      <c r="C14" s="42">
        <v>56.905999999999999</v>
      </c>
      <c r="D14" s="43">
        <v>32.847999999999999</v>
      </c>
      <c r="E14" s="44">
        <v>128.66</v>
      </c>
      <c r="F14" s="44">
        <v>126.46</v>
      </c>
      <c r="G14" s="42">
        <v>0</v>
      </c>
      <c r="H14" s="43">
        <v>0</v>
      </c>
      <c r="I14" s="44">
        <v>0</v>
      </c>
      <c r="J14" s="44">
        <v>0</v>
      </c>
      <c r="K14" s="42" t="s">
        <v>18</v>
      </c>
      <c r="L14" s="45" t="s">
        <v>18</v>
      </c>
      <c r="M14" s="44" t="s">
        <v>18</v>
      </c>
      <c r="N14" s="46" t="s">
        <v>18</v>
      </c>
      <c r="O14" s="26"/>
      <c r="P14" s="34"/>
      <c r="Q14" s="34"/>
      <c r="R14" s="34"/>
      <c r="S14" s="34"/>
      <c r="T14" s="34"/>
    </row>
    <row r="15" spans="2:23" x14ac:dyDescent="0.25">
      <c r="B15" s="47" t="s">
        <v>13</v>
      </c>
      <c r="C15" s="29">
        <v>44.28</v>
      </c>
      <c r="D15" s="30">
        <v>0</v>
      </c>
      <c r="E15" s="31">
        <v>128.66</v>
      </c>
      <c r="F15" s="31">
        <v>0</v>
      </c>
      <c r="G15" s="29">
        <v>0</v>
      </c>
      <c r="H15" s="30">
        <v>0</v>
      </c>
      <c r="I15" s="31">
        <v>0</v>
      </c>
      <c r="J15" s="31">
        <v>0</v>
      </c>
      <c r="K15" s="29" t="s">
        <v>18</v>
      </c>
      <c r="L15" s="32" t="s">
        <v>18</v>
      </c>
      <c r="M15" s="31" t="s">
        <v>18</v>
      </c>
      <c r="N15" s="33" t="s">
        <v>18</v>
      </c>
      <c r="O15" s="26"/>
      <c r="Q15" s="26"/>
      <c r="R15" s="26"/>
    </row>
    <row r="16" spans="2:23" x14ac:dyDescent="0.25">
      <c r="B16" s="48" t="s">
        <v>14</v>
      </c>
      <c r="C16" s="49">
        <v>12.625999999999999</v>
      </c>
      <c r="D16" s="50">
        <v>32.847999999999999</v>
      </c>
      <c r="E16" s="51">
        <v>0</v>
      </c>
      <c r="F16" s="51">
        <v>126.46</v>
      </c>
      <c r="G16" s="49">
        <v>0</v>
      </c>
      <c r="H16" s="50">
        <v>0</v>
      </c>
      <c r="I16" s="51">
        <v>0</v>
      </c>
      <c r="J16" s="51">
        <v>0</v>
      </c>
      <c r="K16" s="49" t="s">
        <v>18</v>
      </c>
      <c r="L16" s="52" t="s">
        <v>18</v>
      </c>
      <c r="M16" s="51" t="s">
        <v>18</v>
      </c>
      <c r="N16" s="53" t="s">
        <v>18</v>
      </c>
      <c r="O16" s="26"/>
      <c r="Q16" s="26"/>
      <c r="R16" s="26"/>
    </row>
    <row r="17" spans="2:20" s="27" customFormat="1" x14ac:dyDescent="0.25">
      <c r="B17" s="20" t="s">
        <v>19</v>
      </c>
      <c r="C17" s="21">
        <v>3535.3530000000001</v>
      </c>
      <c r="D17" s="22">
        <v>3845.857</v>
      </c>
      <c r="E17" s="23">
        <v>1458.2090000000001</v>
      </c>
      <c r="F17" s="23">
        <v>1277.0509999999999</v>
      </c>
      <c r="G17" s="21">
        <v>1284.75</v>
      </c>
      <c r="H17" s="22">
        <v>904.85599999999999</v>
      </c>
      <c r="I17" s="23">
        <v>1164.5889999999999</v>
      </c>
      <c r="J17" s="23">
        <v>102.86</v>
      </c>
      <c r="K17" s="21">
        <f t="shared" ref="K17:L27" si="2">+((I17*100/G17)-100)</f>
        <v>-9.3528702082117121</v>
      </c>
      <c r="L17" s="24">
        <f t="shared" si="2"/>
        <v>-88.632445383574847</v>
      </c>
      <c r="M17" s="23">
        <f t="shared" ref="M17:N27" si="3">+((I17*100/C17)-100)</f>
        <v>-67.058763297469881</v>
      </c>
      <c r="N17" s="25">
        <f t="shared" si="3"/>
        <v>-97.325433576963476</v>
      </c>
      <c r="O17" s="26"/>
      <c r="P17" s="34"/>
      <c r="Q17" s="34"/>
      <c r="R17" s="34"/>
      <c r="S17" s="34"/>
      <c r="T17" s="34"/>
    </row>
    <row r="18" spans="2:20" x14ac:dyDescent="0.25">
      <c r="B18" s="47" t="s">
        <v>13</v>
      </c>
      <c r="C18" s="29">
        <v>1308.5420000000001</v>
      </c>
      <c r="D18" s="30">
        <v>482.87</v>
      </c>
      <c r="E18" s="31">
        <v>50.832999999999998</v>
      </c>
      <c r="F18" s="31">
        <v>0</v>
      </c>
      <c r="G18" s="29">
        <v>32.499000000000002</v>
      </c>
      <c r="H18" s="30">
        <v>0</v>
      </c>
      <c r="I18" s="31">
        <v>28.466999999999999</v>
      </c>
      <c r="J18" s="31">
        <v>0</v>
      </c>
      <c r="K18" s="29">
        <f t="shared" si="2"/>
        <v>-12.406535585710344</v>
      </c>
      <c r="L18" s="32" t="s">
        <v>18</v>
      </c>
      <c r="M18" s="31">
        <f t="shared" si="3"/>
        <v>-97.824525311377087</v>
      </c>
      <c r="N18" s="33" t="s">
        <v>18</v>
      </c>
      <c r="O18" s="26"/>
      <c r="Q18" s="26"/>
      <c r="R18" s="26"/>
    </row>
    <row r="19" spans="2:20" x14ac:dyDescent="0.25">
      <c r="B19" s="35" t="s">
        <v>14</v>
      </c>
      <c r="C19" s="36">
        <v>1154.751</v>
      </c>
      <c r="D19" s="37">
        <v>1822.4870000000001</v>
      </c>
      <c r="E19" s="38">
        <v>204.05600000000001</v>
      </c>
      <c r="F19" s="38">
        <v>490.11099999999999</v>
      </c>
      <c r="G19" s="36">
        <v>251.678</v>
      </c>
      <c r="H19" s="37">
        <v>248.27600000000001</v>
      </c>
      <c r="I19" s="38">
        <v>141.61000000000001</v>
      </c>
      <c r="J19" s="38">
        <v>0</v>
      </c>
      <c r="K19" s="36">
        <f t="shared" si="2"/>
        <v>-43.733659676252984</v>
      </c>
      <c r="L19" s="39" t="s">
        <v>18</v>
      </c>
      <c r="M19" s="38">
        <f t="shared" si="3"/>
        <v>-87.736750173847</v>
      </c>
      <c r="N19" s="40" t="s">
        <v>18</v>
      </c>
      <c r="O19" s="26"/>
      <c r="Q19" s="26"/>
      <c r="R19" s="26"/>
    </row>
    <row r="20" spans="2:20" x14ac:dyDescent="0.25">
      <c r="B20" s="48" t="s">
        <v>20</v>
      </c>
      <c r="C20" s="49">
        <v>1072.06</v>
      </c>
      <c r="D20" s="50">
        <v>1540.5</v>
      </c>
      <c r="E20" s="51">
        <v>1203.32</v>
      </c>
      <c r="F20" s="51">
        <v>786.94</v>
      </c>
      <c r="G20" s="49">
        <v>1000.573</v>
      </c>
      <c r="H20" s="50">
        <v>656.58</v>
      </c>
      <c r="I20" s="51">
        <v>994.51199999999994</v>
      </c>
      <c r="J20" s="51">
        <v>102.86</v>
      </c>
      <c r="K20" s="54">
        <f t="shared" si="2"/>
        <v>-0.60575290358625011</v>
      </c>
      <c r="L20" s="52">
        <f t="shared" si="2"/>
        <v>-84.333973011666515</v>
      </c>
      <c r="M20" s="53">
        <f t="shared" si="3"/>
        <v>-7.2335503609872518</v>
      </c>
      <c r="N20" s="53">
        <f t="shared" si="3"/>
        <v>-93.322947095098996</v>
      </c>
      <c r="O20" s="26"/>
      <c r="Q20" s="26"/>
      <c r="R20" s="26"/>
    </row>
    <row r="21" spans="2:20" x14ac:dyDescent="0.25">
      <c r="B21" s="35" t="s">
        <v>21</v>
      </c>
      <c r="C21" s="36">
        <v>0</v>
      </c>
      <c r="D21" s="37">
        <v>0</v>
      </c>
      <c r="E21" s="38">
        <v>77.88</v>
      </c>
      <c r="F21" s="38">
        <v>0</v>
      </c>
      <c r="G21" s="36">
        <v>145.06</v>
      </c>
      <c r="H21" s="37">
        <v>0</v>
      </c>
      <c r="I21" s="38">
        <v>25.74</v>
      </c>
      <c r="J21" s="38">
        <v>0</v>
      </c>
      <c r="K21" s="55">
        <f t="shared" si="2"/>
        <v>-82.255618364814552</v>
      </c>
      <c r="L21" s="39" t="s">
        <v>18</v>
      </c>
      <c r="M21" s="40" t="s">
        <v>18</v>
      </c>
      <c r="N21" s="40" t="s">
        <v>18</v>
      </c>
      <c r="O21" s="26"/>
      <c r="Q21" s="26"/>
      <c r="R21" s="26"/>
    </row>
    <row r="22" spans="2:20" x14ac:dyDescent="0.25">
      <c r="B22" s="35" t="s">
        <v>22</v>
      </c>
      <c r="C22" s="36">
        <v>0</v>
      </c>
      <c r="D22" s="37">
        <v>283.995</v>
      </c>
      <c r="E22" s="38">
        <v>109.376</v>
      </c>
      <c r="F22" s="38">
        <v>0</v>
      </c>
      <c r="G22" s="36">
        <v>0</v>
      </c>
      <c r="H22" s="37">
        <v>0</v>
      </c>
      <c r="I22" s="38">
        <v>0</v>
      </c>
      <c r="J22" s="38">
        <v>0</v>
      </c>
      <c r="K22" s="55" t="s">
        <v>18</v>
      </c>
      <c r="L22" s="39" t="s">
        <v>18</v>
      </c>
      <c r="M22" s="40" t="s">
        <v>18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125.506</v>
      </c>
      <c r="D23" s="37">
        <v>180.82</v>
      </c>
      <c r="E23" s="38">
        <v>41</v>
      </c>
      <c r="F23" s="38">
        <v>366.18</v>
      </c>
      <c r="G23" s="36">
        <v>82.293999999999997</v>
      </c>
      <c r="H23" s="37">
        <v>51.98</v>
      </c>
      <c r="I23" s="38">
        <v>1.5940000000000001</v>
      </c>
      <c r="J23" s="38">
        <v>127.87</v>
      </c>
      <c r="K23" s="55">
        <f t="shared" si="2"/>
        <v>-98.063042263105444</v>
      </c>
      <c r="L23" s="39">
        <f t="shared" si="2"/>
        <v>145.99846094651789</v>
      </c>
      <c r="M23" s="40">
        <f t="shared" si="3"/>
        <v>-98.729941198030374</v>
      </c>
      <c r="N23" s="40">
        <f t="shared" si="3"/>
        <v>-29.283265125539202</v>
      </c>
      <c r="O23" s="26"/>
      <c r="Q23" s="26"/>
      <c r="R23" s="26"/>
    </row>
    <row r="24" spans="2:20" x14ac:dyDescent="0.25">
      <c r="B24" s="35" t="s">
        <v>24</v>
      </c>
      <c r="C24" s="36">
        <v>220.92</v>
      </c>
      <c r="D24" s="37">
        <v>315.08</v>
      </c>
      <c r="E24" s="38">
        <v>260.52</v>
      </c>
      <c r="F24" s="38">
        <v>215.39</v>
      </c>
      <c r="G24" s="36">
        <v>186.9</v>
      </c>
      <c r="H24" s="37">
        <v>127.004</v>
      </c>
      <c r="I24" s="38">
        <v>193.09899999999999</v>
      </c>
      <c r="J24" s="38">
        <v>0</v>
      </c>
      <c r="K24" s="55">
        <f t="shared" si="2"/>
        <v>3.3167469234884805</v>
      </c>
      <c r="L24" s="39" t="s">
        <v>18</v>
      </c>
      <c r="M24" s="40">
        <f t="shared" si="3"/>
        <v>-12.593246424044906</v>
      </c>
      <c r="N24" s="40" t="s">
        <v>18</v>
      </c>
      <c r="O24" s="26"/>
      <c r="Q24" s="26"/>
      <c r="R24" s="26"/>
    </row>
    <row r="25" spans="2:20" x14ac:dyDescent="0.25">
      <c r="B25" s="47" t="s">
        <v>25</v>
      </c>
      <c r="C25" s="29">
        <v>635.83399999999995</v>
      </c>
      <c r="D25" s="30">
        <v>0</v>
      </c>
      <c r="E25" s="31">
        <v>253.47399999999999</v>
      </c>
      <c r="F25" s="31">
        <v>158.80000000000001</v>
      </c>
      <c r="G25" s="29">
        <v>165.69800000000001</v>
      </c>
      <c r="H25" s="30">
        <v>53.47</v>
      </c>
      <c r="I25" s="31">
        <v>92.938999999999993</v>
      </c>
      <c r="J25" s="31">
        <v>26.3</v>
      </c>
      <c r="K25" s="56">
        <f t="shared" si="2"/>
        <v>-43.910608456348299</v>
      </c>
      <c r="L25" s="32">
        <f t="shared" si="2"/>
        <v>-50.813540302973628</v>
      </c>
      <c r="M25" s="33">
        <f t="shared" si="3"/>
        <v>-85.383134591733068</v>
      </c>
      <c r="N25" s="33" t="s">
        <v>18</v>
      </c>
      <c r="O25" s="26"/>
      <c r="Q25" s="26"/>
      <c r="R25" s="26"/>
    </row>
    <row r="26" spans="2:20" x14ac:dyDescent="0.25">
      <c r="B26" s="35" t="s">
        <v>26</v>
      </c>
      <c r="C26" s="36">
        <v>300.39299999999997</v>
      </c>
      <c r="D26" s="37">
        <v>0</v>
      </c>
      <c r="E26" s="38">
        <v>491.41199999999998</v>
      </c>
      <c r="F26" s="38">
        <v>0</v>
      </c>
      <c r="G26" s="36">
        <v>490.54</v>
      </c>
      <c r="H26" s="37">
        <v>0</v>
      </c>
      <c r="I26" s="38">
        <v>641.74699999999996</v>
      </c>
      <c r="J26" s="38">
        <v>23.98</v>
      </c>
      <c r="K26" s="55">
        <f t="shared" si="2"/>
        <v>30.824601459615934</v>
      </c>
      <c r="L26" s="39" t="s">
        <v>18</v>
      </c>
      <c r="M26" s="40">
        <f t="shared" si="3"/>
        <v>113.63580376373619</v>
      </c>
      <c r="N26" s="40" t="s">
        <v>18</v>
      </c>
      <c r="O26" s="26"/>
      <c r="Q26" s="26"/>
      <c r="R26" s="26"/>
    </row>
    <row r="27" spans="2:20" x14ac:dyDescent="0.25">
      <c r="B27" s="35" t="s">
        <v>27</v>
      </c>
      <c r="C27" s="36">
        <v>672.82299999999998</v>
      </c>
      <c r="D27" s="37">
        <v>2045.24</v>
      </c>
      <c r="E27" s="38">
        <v>161.703</v>
      </c>
      <c r="F27" s="38">
        <v>7744.8419999999996</v>
      </c>
      <c r="G27" s="36">
        <v>26.48</v>
      </c>
      <c r="H27" s="37">
        <v>6511.0559999999996</v>
      </c>
      <c r="I27" s="38">
        <v>26.18</v>
      </c>
      <c r="J27" s="38">
        <v>0</v>
      </c>
      <c r="K27" s="55">
        <f t="shared" si="2"/>
        <v>-1.1329305135951699</v>
      </c>
      <c r="L27" s="39" t="s">
        <v>18</v>
      </c>
      <c r="M27" s="40">
        <f t="shared" si="3"/>
        <v>-96.108932066828871</v>
      </c>
      <c r="N27" s="40" t="s">
        <v>18</v>
      </c>
      <c r="O27" s="26"/>
      <c r="Q27" s="26"/>
      <c r="R27" s="26"/>
    </row>
    <row r="28" spans="2:20" x14ac:dyDescent="0.25">
      <c r="B28" s="35" t="s">
        <v>28</v>
      </c>
      <c r="C28" s="36">
        <v>0</v>
      </c>
      <c r="D28" s="37">
        <v>0</v>
      </c>
      <c r="E28" s="38">
        <v>0</v>
      </c>
      <c r="F28" s="38">
        <v>12.292</v>
      </c>
      <c r="G28" s="36">
        <v>0</v>
      </c>
      <c r="H28" s="37">
        <v>0</v>
      </c>
      <c r="I28" s="38">
        <v>0</v>
      </c>
      <c r="J28" s="38">
        <v>0.4</v>
      </c>
      <c r="K28" s="55" t="s">
        <v>18</v>
      </c>
      <c r="L28" s="39" t="s">
        <v>18</v>
      </c>
      <c r="M28" s="40" t="s">
        <v>18</v>
      </c>
      <c r="N28" s="40" t="s">
        <v>18</v>
      </c>
      <c r="O28" s="26"/>
      <c r="Q28" s="26"/>
      <c r="R28" s="26"/>
    </row>
    <row r="29" spans="2:20" x14ac:dyDescent="0.25">
      <c r="B29" s="57" t="s">
        <v>29</v>
      </c>
      <c r="C29" s="58">
        <v>18471.972999999998</v>
      </c>
      <c r="D29" s="59">
        <v>18885.188000000002</v>
      </c>
      <c r="E29" s="59">
        <v>19727.084000000003</v>
      </c>
      <c r="F29" s="59">
        <v>24947.773999999998</v>
      </c>
      <c r="G29" s="59">
        <v>12178.271000000001</v>
      </c>
      <c r="H29" s="59">
        <v>18933.135999999999</v>
      </c>
      <c r="I29" s="59">
        <v>6518.1629999999996</v>
      </c>
      <c r="J29" s="59">
        <v>10726.414000000001</v>
      </c>
      <c r="K29" s="59">
        <f>+((I29*100/G29)-100)</f>
        <v>-46.4771066434636</v>
      </c>
      <c r="L29" s="59">
        <f>+((J29*100/H29)-100)</f>
        <v>-43.345814449333687</v>
      </c>
      <c r="M29" s="59">
        <f>+((I29*100/C29)-100)</f>
        <v>-64.713227980573606</v>
      </c>
      <c r="N29" s="60">
        <f>+((J29*100/D29)-100)</f>
        <v>-43.201973949107625</v>
      </c>
    </row>
    <row r="30" spans="2:20" x14ac:dyDescent="0.25">
      <c r="B30" s="20"/>
      <c r="C30" s="23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2:20" x14ac:dyDescent="0.25">
      <c r="B31" s="62" t="s">
        <v>30</v>
      </c>
      <c r="C31" s="63"/>
      <c r="D31" s="63"/>
      <c r="E31" s="63"/>
      <c r="F31" s="63"/>
      <c r="G31" s="63"/>
      <c r="H31" s="63"/>
      <c r="I31" s="63"/>
      <c r="J31" s="63"/>
      <c r="K31" s="62"/>
      <c r="L31" s="64"/>
      <c r="M31" s="64"/>
      <c r="N31" s="64"/>
    </row>
    <row r="32" spans="2:20" ht="15" customHeight="1" x14ac:dyDescent="0.25">
      <c r="B32" s="65" t="s">
        <v>31</v>
      </c>
      <c r="C32" s="65"/>
      <c r="D32" s="65"/>
      <c r="E32" s="65"/>
      <c r="F32" s="65"/>
      <c r="G32" s="66"/>
      <c r="H32" s="66"/>
      <c r="I32" s="66"/>
      <c r="J32" s="66"/>
      <c r="K32" s="67"/>
      <c r="L32" s="26"/>
      <c r="M32" s="26"/>
      <c r="N32" s="26"/>
    </row>
    <row r="33" spans="2:14" x14ac:dyDescent="0.25">
      <c r="B33" s="65" t="s">
        <v>32</v>
      </c>
      <c r="C33" s="65"/>
      <c r="D33" s="65"/>
      <c r="E33" s="65"/>
      <c r="F33" s="65"/>
      <c r="G33" s="68"/>
      <c r="H33" s="67"/>
      <c r="I33" s="67"/>
      <c r="J33" s="67"/>
      <c r="K33" s="69"/>
      <c r="L33" s="26"/>
      <c r="M33" s="26"/>
      <c r="N33" s="26"/>
    </row>
    <row r="34" spans="2:14" ht="15" customHeight="1" x14ac:dyDescent="0.25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2"/>
      <c r="M34" s="64"/>
      <c r="N34" s="64"/>
    </row>
    <row r="35" spans="2:14" x14ac:dyDescent="0.25">
      <c r="C35" s="26"/>
      <c r="D35" s="26"/>
      <c r="K35" s="73" t="s">
        <v>34</v>
      </c>
      <c r="L35" s="73"/>
      <c r="M35" s="73"/>
      <c r="N35" s="73"/>
    </row>
    <row r="36" spans="2:14" x14ac:dyDescent="0.25">
      <c r="I36" s="74" t="s">
        <v>35</v>
      </c>
      <c r="J36" s="74"/>
      <c r="K36" s="74"/>
      <c r="L36" s="74"/>
      <c r="M36" s="74"/>
      <c r="N36" s="74"/>
    </row>
  </sheetData>
  <mergeCells count="26">
    <mergeCell ref="L6:L7"/>
    <mergeCell ref="M6:M7"/>
    <mergeCell ref="N6:N7"/>
    <mergeCell ref="B34:K34"/>
    <mergeCell ref="K35:N3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19_21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2025-05-28T11:22:03Z</dcterms:created>
  <dcterms:modified xsi:type="dcterms:W3CDTF">2025-05-28T11:23:36Z</dcterms:modified>
</cp:coreProperties>
</file>