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13_ncr:1_{8DFED20E-4E3E-4A87-B817-61747DB1CA6C}" xr6:coauthVersionLast="47" xr6:coauthVersionMax="47" xr10:uidLastSave="{00000000-0000-0000-0000-000000000000}"/>
  <bookViews>
    <workbookView xWindow="-120" yWindow="-120" windowWidth="29040" windowHeight="17640" xr2:uid="{6E4997A2-FA42-4C05-B499-562CA5F0E0C5}"/>
  </bookViews>
  <sheets>
    <sheet name="18_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L27" i="1"/>
  <c r="K27" i="1"/>
  <c r="M26" i="1"/>
  <c r="K26" i="1"/>
  <c r="M25" i="1"/>
  <c r="L25" i="1"/>
  <c r="K25" i="1"/>
  <c r="N24" i="1"/>
  <c r="L24" i="1"/>
  <c r="K24" i="1"/>
  <c r="N23" i="1"/>
  <c r="M23" i="1"/>
  <c r="L23" i="1"/>
  <c r="K23" i="1"/>
  <c r="M21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<sst xmlns="http://schemas.openxmlformats.org/spreadsheetml/2006/main" count="77" uniqueCount="36">
  <si>
    <t xml:space="preserve">Grūdų  ir aliejinių augalų sėklų  supirkimo kiekių suvestinė ataskaita (2025 m. 18 – 20  sav.) pagal GS-1*, t </t>
  </si>
  <si>
    <t xml:space="preserve">                      Data
Grūdai</t>
  </si>
  <si>
    <t>Pokytis, %</t>
  </si>
  <si>
    <t>20 sav.  (05 13– 19)</t>
  </si>
  <si>
    <t>18  sav.  (04 28 – 05 04)</t>
  </si>
  <si>
    <t>19  sav.  (05 05 – 11)</t>
  </si>
  <si>
    <t>20  sav.  (05 12 – 18)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</si>
  <si>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</si>
  <si>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</si>
  <si>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</si>
  <si>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</si>
  <si>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</si>
  <si>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</si>
  <si>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</si>
  <si>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</si>
  <si>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</si>
  <si>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</si>
  <si>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</si>
  <si>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</si>
  <si>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</si>
  <si>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</si>
  <si>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</si>
  <si>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</si>
  <si>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</si>
  <si>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</si>
  <si>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</si>
  <si>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</si>
  <si>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</si>
  <si>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</si>
  <si>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</si>
  <si>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</si>
  <si>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20 savaitę su 19 savaite</t>
  </si>
  <si>
    <t>*** lyginant 2025 m. 20 savaitę su 2024 m. 20 savaite</t>
  </si>
  <si>
    <t>Pastaba: grūdų bei aliejinių augalų sėklų 18 ir 19 savaičių supirkimo kiekiai patikslinti  2025-05-21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</si>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</sst>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0068693-9864-4BE0-B75D-5399F83E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C12F940D-5714-447C-8C3C-C28919B3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A0F4E0D-A64D-468B-9010-2BBC38B9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F3B7C92-9B8E-4F45-AC0F-D25EF235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A0F9FB3-01F5-4F38-966E-F6583C10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C40356FB-F8EF-4F53-BD22-A4C817AB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B9660C41-AC28-44D0-8D7E-D0EB1874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DF05365-E674-425D-972D-99945C943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86A6BC85-088F-4E27-AB63-43C13277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685A9685-5256-432E-B12C-CC2D26BB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6D6E0A87-617D-4AD5-B56D-814EF112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2D7ED5B-5954-444D-9B01-546EE371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34A95AC-E305-41C4-B1C3-884B6835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1CA0CFA-1702-43C8-A3CD-B2D3A3CC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57D13E53-48B6-4FEC-A71F-E49D2B55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BCDEF6D-4A3C-4FFC-A868-E7B24C27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29625D59-30D8-4CA2-9A56-E1EAE717F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F99C2A3-2263-4D47-9BCB-853245DC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49091EE-0D44-4319-9ED7-423A072C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DC1F8CD9-F560-48C4-8E26-A7AEEE9D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C105129-35A6-438F-B655-1AFFE6E9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B5197828-EE6A-4DB4-AA1D-4784FC03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9D06B48-793D-42B7-872A-A75C8919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F64C113-3079-448F-94C5-8F1395EB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122F3CBC-F4EA-4AC0-B709-1FE045BF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1630A2B-2BE5-4876-ADC3-BD8ACC67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53ABC430-1D2E-4B6A-90B5-C11463FF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25C6123-7B62-4B8F-8977-092785C0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2FD6AA6-CE5A-4A13-929C-2FF2447B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C820C8E9-0B62-4EF1-AB20-8733375E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23E5082-D14D-4A2D-97E1-04016561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B7152D5A-036A-4E8F-B54B-63F42207B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436E8EB6-B861-424D-B50D-6B88030C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6E3566F0-F6A4-496B-96EC-93E8529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9C84A0F0-02BF-4732-944F-DD66AFE5F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AE7DF1EB-3E9E-4E6D-87C1-949747D9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59718A0-D89B-4666-9F0C-F700C5B5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ED835C88-DA6A-4B8F-B939-5096EDD9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64F741D-3255-4EB2-905D-57ADDF09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FD6B72E-1AE3-47BB-95E2-C8BE92AB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411291BD-9952-4CD5-9EB3-4F4D92CF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E0EEF47E-9B10-4A21-B2FF-37FCD807F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5AF08D3-278D-4C5C-88FF-1EE3A2D03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915D48F-448B-49FE-B0E9-59E73FCA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9F0632B-CFCE-40C7-871C-F0761CC4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6BB1E5E-93E2-420C-BD71-D5360CAA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01FF382-0207-4B9E-880B-991F6E18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0428233-6421-434C-892D-EC4A8198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BCBA6ED-0789-476B-9088-D0D80BD0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770213B6-831E-46EE-8F75-E42C9D728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1F8408CD-DAEE-4D73-A8F7-B28A0E3C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7B38CC1-AD26-4341-BF17-599C2ABB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432D048-7C57-48B4-A830-0F6A1AAD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8C13A6F9-96CA-444E-B6AF-A4C760D0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7E211A6-BAB1-487B-8060-6238D7FC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D0E20BB0-B84C-48E1-89A2-6B3EE611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0ED160C6-839E-4EAA-9CD6-B414D7EB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96187488-4549-4C60-955C-D7FC67A5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1B45F825-2BC9-4DC7-97D7-AA9F4DF7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A8053BB2-34E6-4F10-8D8C-3E1BC20C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8B6243A0-F581-4F80-BE0C-0548C188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AD25109-7D4C-4BE4-B622-9E844FA4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7C55A1A-9061-4DDA-A823-6005352D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7A4647E-9889-43E1-8BC5-2E98A3DD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85AD043-0F76-4C5A-BF94-E061F183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227EA950-9B90-474C-B901-BEF7E985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B045B1A-D933-4154-B8BB-C2630124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C0532C81-3B5E-4422-A75C-4B6D07BF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BA8E6818-B3C6-48A5-8A3B-7E3432D7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C7555EE-35A0-434C-98E6-627A4D2B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85BA4691-DB30-4AD8-A0DD-ACCFB803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EB6B1379-492A-4FAD-9B8E-FD0606CF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175E87C-8AC9-4C79-986E-E29885F15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CD311FC0-6F42-4EC5-8931-4C3E1CDC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4433632B-65BF-4AC0-B47A-C4B2CD7B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B650770C-917A-42F0-B171-E569EA6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8386203-308B-4ABC-BA47-04ACDA27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F0B4C69-0876-4487-8F91-E9B3A67E3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8407C2F-E45F-4E57-BEC5-4BFA7FC6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572C2E81-EE94-408C-9484-60CDC4CC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A5E4635C-52AF-4381-A95D-9E17A709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879C4E36-FDF8-4BA0-8364-9860DA36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7031E7D1-26B0-431B-B6C8-F28270DB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84136E2A-7A6A-4FF3-B635-9B07C7D4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A63367D5-1F43-426D-AD77-4056D66E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76910479-24C8-4426-BCFD-45051409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0345DC40-339A-49CB-B6AC-57C5F148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4D41FEDD-EAEF-4E57-BDEC-428E204A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398C53A7-18CB-4EDE-8D8A-EC178512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E97B7142-FC82-4078-B4D9-9B6FA674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4D903C6-EBCA-4E21-B4CA-9624D172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25E1C1D2-5258-4B89-AFEF-48E56043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0F7F80A6-3000-4433-9C55-5D4CC416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E3D01A8-0856-439C-B4B3-33D3DEAE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4ED5827-A926-4C4C-A700-CBC3876C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3EDEC52D-4BB1-465B-8AA4-BA2F2598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00A1C69D-3BC5-4993-91F9-544A8B5E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9820200B-A046-4FF1-BB27-55932E80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6C57743C-1532-4146-A210-2A456B75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4E64B887-F4AE-476C-8E97-8BFCF3FF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62293261-7036-404C-831F-973A9B3F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F83B6C76-9D7E-4348-A578-44CC808A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029316C7-2E22-40E1-9A79-18A269F9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69E1B00-17F3-4FF3-8664-7B7A9307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B10A3EF4-CF14-4AF3-9049-D229302F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C01C8DFF-A626-4FB6-8B30-847FC522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54D56F9-3758-4F35-A905-514D0315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C67EC028-F9D6-4679-BF2B-FD27A071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DDCD1C4-F83E-433A-BBE6-CFD806CA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5A452B38-4947-44C0-B4DC-4805BF6B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C7944A58-392D-46E8-AD55-0546CB89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6C1C27E-3572-4827-8C5F-706286AC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8366D54C-6393-474C-8CFC-A5EF3C92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6980D222-37B2-4661-81C7-CD86AB25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00B74118-5597-4EFC-B3A3-DA4A14CD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10628734-242C-4655-BD60-621901AA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30A90861-BFB0-45D6-A6B8-2C5D802F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34AC6E1B-0CEE-49A2-B55A-F0B7A49A4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346FF8EC-A5D1-4FA9-A611-5B0AF524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6B62377D-D6C4-4398-8848-6AF31D2EC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9D5F40E8-D138-474C-9CA9-068401DA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BEB4EAB8-50FD-4DE0-AF1A-5B6FB4C0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F0C5311-F46A-45F4-8E91-959C72B4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B448F367-1978-453C-9A02-CA9E6CE7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47888CFE-27DC-4E71-AC6A-B248A5FC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5AA66491-16A5-4603-932E-46F0A556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0F27DC8-6A84-4DE8-9B04-1E528764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0FF524E-6412-45FE-B38C-1220D7B6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F650DB5-25F2-48B6-A5A4-616F73BB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4376917-AE58-4548-8EC3-216DCAD4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37B27C15-50AA-4DD2-BD67-48A1B8F9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E41D2635-4989-4F14-83EF-39A91FD0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C6E4A16-E850-4B95-974D-AD40A359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2AE110B-896D-4303-AE8E-D5C12F64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D2ACFA8-006A-40A3-8E92-ECA48530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BA07EA01-00F2-4C59-89EF-8C476068E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FB98ECF-411E-48DA-9419-6F4CA093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57B6737F-1415-437F-9424-C5F94734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4B981099-997A-42C6-B548-C4EE4F50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77A02AA-AC5C-495D-B9E6-19E78C9F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FF38F003-1BEA-4E92-AA0C-C8042EE6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F7B585A-A56D-449F-A053-103A2830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210AA70D-AE85-4662-A3FB-6B32EE83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8F19AF1-3EF5-4179-8E6B-C502A3BA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B6CD45BE-09B4-46B1-BD1C-6367D687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3E9126C7-B126-4DE3-92E3-5EAF1A69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FDC50A7-2E15-4349-B131-18869618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23F8322E-37F0-4651-94E0-A52E9EE0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53246C8-2F62-42EE-AF1A-A9028745E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9BCF900-BCC6-4FE3-B956-63DEFB90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77374562-7DE5-4D20-962D-97F43EF4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F217DA84-495D-4A3F-9AE8-25C9097A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F0EC50F3-62E2-47EA-9930-CA8D37D0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3011D7FF-D671-4E1B-AF50-3467FD63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F24DC1CF-C6FE-4B84-A6BB-B2BBDBDE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7F74E49A-5619-4D34-8314-80B91D18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EF7EDC6-59A0-4E26-AB0C-D830C5BE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3EF5752A-2552-4E28-9D12-E87699F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BE37ADEA-0F28-48C1-9A2F-99E6340A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13B83DBD-F277-4348-82AF-10BBB1C8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6A61AD1-96BB-4CB3-8F51-5B27D27D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1BCAE29B-834A-42FE-AF79-AC7DD833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8990147E-37EC-4FF7-8651-E12A11EC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F6C5146B-8AA3-4131-8B1B-43268F6F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B4AC620-64C3-42EC-8796-46D445F3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C3896958-DF9C-4BF2-8F2E-1B6A1F38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8EEBFE38-54D9-4E04-ABB0-9C2A9AAC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6E625BB-DF3A-474E-8D8F-7E2E2CC7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C372A3C3-D6AB-4C78-A9AB-B2A4E54C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81DF3968-FF80-4E2B-B653-E24265B9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F84F733-0735-47BA-B107-EE46091A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83EEB31-5F37-433B-9FB7-7C977359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83FD753C-4E74-4C16-8B40-6DC99EB2F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402573A-64E1-4B61-8E51-03F35D36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1310171F-491D-4489-8731-801F8A56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E4B615F-16AF-437E-A4AD-DB0EFEDC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8CB5FD0-77E1-4F37-BF6A-32DDD592C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C06D0835-E8DB-40A6-8BD7-699C59B3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C2CDD306-3532-476E-87CB-46F5A19B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76E42A87-427E-4CA2-894C-205128DD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F4782E3-4204-4D7C-83BF-ACD1D90E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6DBE737-1049-406C-B3C0-EC092C79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883CB96E-3D3D-4CA1-A5A5-16479193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42452AA3-FF27-4D05-BBE5-B5F65F45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F727C82-763C-4612-B749-DC93B25A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C0512184-0195-467A-95DD-07D03A54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B81E63DF-A79B-40DF-BFC9-2CA03C94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0D41F28-C7D7-4D44-BCB6-73625937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8F158153-2707-47A3-8493-3D29D1BA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27C710F8-D476-4ABE-9C64-D03E8002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4BBED41-63A6-4D1A-B44E-E29FCA90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CCC3CF33-1F83-4CBC-AEE6-70EF8615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E869C45B-1282-463A-9173-9DF20D1FC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DB4182A-A42F-4B86-8091-D71F7BA0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1F4DE406-8F8D-4E3A-9E45-03E11CB9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E72C358-E961-41F6-A127-BBDE6C57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E920DD37-C06E-4739-BEF3-2EE37B73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01712B76-492E-4716-8FD5-4E45D61A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61016A46-7E90-4269-9600-BC6607BA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BFEB13C-CA1C-4DC4-B8E6-FBBBBA94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74A6D303-350F-4A2B-9BDC-4619CDBF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D316613-7B7E-4116-B491-614CB928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5580C256-98AC-4B13-B26D-6B160139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4699A7B-7FAE-49E4-8DF7-4F04D223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E66E1127-9844-4096-AB8C-DA795A88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0EAC8E8-ABA3-4104-9612-7FBC754C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F86B28AC-041C-490F-9838-53280997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726552C4-40E4-42BA-9044-9EEB437B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6AFB3BFA-502B-4D88-963C-09A4810C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9A3E6AD5-8873-4201-B0CF-6A6E95F8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5C89D039-B293-41F2-9D4B-A50D1E19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76AFD8A-D804-45F0-AFBA-01980E5E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F083C63-41CA-4AB6-A724-78EC41CB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C217CCE-B20D-4543-91A4-1291DCED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C6AD9D1D-0262-4602-A3F1-025EA2D7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CF157EBA-5A36-4E2C-856C-E2827CF5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2EDA96E5-F6C9-4BEA-B42D-B8FC8440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0BA7203-A2D1-4285-8F81-1BE6A360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5BDD3059-3D81-401E-90B7-EAEC9C8E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EE34FB5F-35DF-4A89-8DE5-51CAF31C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26467A48-C7DD-40D1-A902-E07F7444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0EAB6CE7-D3EB-40A7-A8A9-BDB06176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B25B1F52-74DA-4859-A25B-FF1D5542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12D5396-DE17-46C0-8672-836A5D5F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4B4FEB4D-32B7-43E3-B0C3-304966FF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7084B58-49C3-4CC7-A7A6-F0602ED4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DDEE3B47-C3F3-45F8-8BD2-0CB65417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F7FA633-314D-493E-BDB1-C64A842B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5949BB5B-2B04-4469-BF41-376D4437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C04D1B48-0203-46E4-9E6C-45D83AE6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D2675BE7-912B-4A7A-92B9-B3FD4AC2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3B0525B-4031-4ED7-8B52-76900AB0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E73EDBEF-85CD-48F5-9819-8D27278A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EA85DB1-CEFB-4C88-9C81-E12D202C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43768894-2C01-4262-8ABD-96624939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30FACEB-7C64-4D1B-8CEA-98634905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A199B894-8026-41C0-9F37-C58BAB32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83A5911-6C6E-48FD-A584-2CCB87F5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B8526D4D-FFA5-4237-9D90-2F58A289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D1BD71A-219D-4BB6-9883-9873C875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0D868D73-CF99-4726-A0ED-A5C00F11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0CE072D-13E7-46BB-A141-12A986C4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AEF4F744-30B3-4A12-BE9B-AFC0D3C3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B67FDEB5-5C16-48EC-B355-06969791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2AFD2D13-2EDD-475D-AE62-2A949EB3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47956F7-ED2D-47CE-A769-AA5094A3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09CA108C-A452-4FC9-AF88-A41176A0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3070D28-7447-4E87-BCB1-A087D7FC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E75E07FA-9BAC-4069-AE4B-EB7C45C5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85E4FF99-34E7-4A21-959F-607673A0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B989860D-7FC7-4173-B154-97A378DC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794FF6BE-383C-4C75-9A2D-96E23325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7B4BA5E4-53CE-4DF1-87BA-7C3C3F19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96FA47A2-5463-4AE4-8918-0340103D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26DEF2A3-3BC2-4DE3-9FA9-7782C580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502BB30D-70C9-4AFE-B4A2-EE5CF727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7393AA73-3785-472E-AA6E-BF253A45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679002C-CC89-4637-BCDF-FC3ADC61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27739C4-A0E2-4483-A57C-8EAC78BA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45817F12-DAE1-4A1E-830E-425010B6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3F4894E-8453-4315-9C53-154DF4D3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5FAE25B0-D695-4A38-A00D-ABBA10DD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F2AB973-C2E5-4429-8817-DB94EBBA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E080F6A-AB5F-4731-8F82-FB8E8058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2B558612-334F-4054-9E52-DDB03A40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8155375-F23D-4A39-B59E-9EC5623A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32D1446D-0C44-49D7-A1B0-7D8190B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E1E71368-0254-44E8-AF6F-C6F125C1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108DF50C-954A-40D8-9175-D701CA40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C05568E2-7611-4ACC-9E00-E4464EB3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32FAA51E-DB12-4B77-9A6E-B19F66462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07DA648C-7CB2-48A4-AF8A-93B5CED9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23370273-6834-498C-A357-4E6ACC36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DA7AC86-5834-44A6-A6FD-B28A4EEF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BCC0824-9365-45A0-9299-7DC71717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03DFB69-C4FA-4DBE-973B-0B3C17B6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A9279ADD-D6D7-4CD0-A785-CB89434F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9D7BA04A-9D9C-48DA-94B4-9D5ABCC0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99DF2378-D71A-477F-A3C2-F8550D9D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A97E7BE6-533C-40B9-A1EA-64A609E8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87EAAF4D-A41D-4C92-92D9-CFE481C3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0C7ACF26-9EB7-4250-A9F0-EE1491CA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2AA58EB7-14C9-4C23-AF2A-3F4BF605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23D1F8E-10B5-4AF7-B458-A8A9F521F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A7993980-1917-44D0-A453-5AB60985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0D4CDD6-214B-456E-9738-D1818910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2C37D4AA-502F-432D-BC3A-581845E8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95B784F-6F5F-4C7C-8BD3-BC8EA391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48E76093-516B-4F09-AA44-03267C1F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5BD5DB25-6AFD-4111-8E8F-BA8F699D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463EEE4D-8224-40EE-AE94-1BB4A6AE3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6931F61E-2AF9-4B00-A641-A4008A7F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2E85F280-0C3D-4379-AA72-F987BB66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5DA2807-E762-4838-86DB-90FE6A69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953916F-8B4C-48A7-AC9D-98FAE482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712483F4-4D7D-424F-9F56-E489D735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C4FFEF72-9FBF-4752-9738-595F31A9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72AAEE55-B7F7-463B-9859-913FA7A8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AB7F18CF-8614-4F60-BB1C-E6D6242B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0BCE21D-01F8-4485-BB9C-2F86F20F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8A1B8B6-41FC-4379-89F0-4E7460CA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D69A14B0-B7C7-4F40-88F3-F2715456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93FEB2FA-765A-4159-B1AA-D89CCB55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B9C9D9D-91AC-41C6-A3FA-84094B1A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740950B-DDEA-406C-999E-D9CE7D88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6FC95BA5-9EF4-4684-ABB4-5E25E83C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D433C687-520B-4A36-88B9-FB907B61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ADF23DD5-48AF-4DEA-9CF2-E4B21DD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901B9835-2C11-4463-B4BD-47DB7270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0D1969C-5A40-47FF-A79C-DFBC990D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35CDFFD5-4656-4A3C-BBBC-056DD3A7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4E4C465-EC44-4066-913D-88363B21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BE4B8D36-0DD1-4667-9B4E-3E1FB3DA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43381648-156E-4B20-A709-C4E4984A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3EF540B0-8F95-4683-9BF6-FC06D973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B679E8BA-CF10-4A1F-A27A-7B5C78DF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5E4C09B6-2529-4384-8FFC-91FB1B11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70839121-8473-4DFB-85D6-83A03128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ECF57757-E848-406E-9AF4-76869212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B3884365-C173-4D62-B86B-C5DA5BB5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8DF6258-8291-40DB-B9D1-385A9697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BA9F9AE0-1308-49A9-BB38-CF8C55EA3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3A1F59E7-3D54-45AC-A585-EEF595BA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0B211D8C-9579-4CFD-9730-A9ADE54F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D7B5679-02B4-4CC2-9E50-1DFB7A1FB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BCD3628B-8998-4C05-9BBC-D7DC972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EB4D2E3-C016-46C0-8158-1CF9B656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B99940C4-7AD4-4561-AAC1-93F0480B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7C0B30DF-1287-4753-BD44-B242F170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163BA46B-E833-451B-B7B5-D6744AE1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50CC3B7-C4D3-40C7-A64D-DA94B14F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40645F0F-4A37-442E-B7D7-F7C684C1A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222515A-3766-4CA4-839A-B6623DDB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DDC1AF8D-0564-46A7-9939-B08D8E84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2FCF564-3BF8-4687-AEE1-AC596C96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EB41B0F2-892B-4D5D-AB3F-F62735D8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93C9D164-0E46-44AA-828B-A91D2361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6AC444C-1AF0-4CB7-BB9D-2749DD6F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39F91D94-A1E4-4914-B659-9F5FC4B0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64A1DBCD-580D-44FA-8B38-F9182066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DB6CE1D-A807-40AD-9817-1B089A46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D9F508D1-25C5-4209-A14F-E4B728AB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4125DC11-05CF-4970-B43F-0832DBAF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E62CEA21-965E-45FC-B2E3-E21C2C31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3D98BB20-5742-4B3F-85CC-33CE9D0D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DF6637D8-C1D4-45C9-A952-4E5EC98E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36E0178A-49FF-499A-9678-69882BAF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AACA012F-648F-4258-B1EB-C7B699922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4224BE37-2BA9-4532-816B-2B2E5CEC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2379FCB4-B9D4-4B33-BC20-8EB5FEBA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251DD9A-299C-4ADE-841D-CC63A1AF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D038B75D-BF97-48E5-A9D0-B580DD54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C735654-280F-49A6-8160-38765691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E4094601-7C51-42A1-AF25-45C1BDD1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4B3BDA44-8581-496C-A3CC-E7594427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96576757-047F-4AE4-8333-31925089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825EAD42-1CC2-4798-813B-D8EB418B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173735C9-EBB3-483F-BD64-06DDA183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7965499F-D1EF-469C-8181-201DFB63C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3C6C341-073D-4FF9-8C31-F4AFBEFB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BA002A5-E24F-4C5E-883E-45CEB1D3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888AC5E-4B63-4EA4-A681-BDD5A968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96EDD3E-F4B6-4366-9F22-13A40F8E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489F73B1-AE76-4D24-B1FB-ACD87B70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720DF2C5-93C5-430F-ADB0-47652459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BCEA8CD7-74EE-47A5-A3C3-ED63C6A0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B5AB6ED6-4C48-478E-A50E-B3AE8A23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A50DC9B4-F8FB-4497-802D-D785A81A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ECE2F1B5-7D03-4A90-AD06-56700C5E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9DF0DCAC-B228-4637-BDB4-6D12614A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CB56B60-7391-44F2-963E-A82F512D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00A84CFD-9578-4D4B-BE7E-4A571DAC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14B02D6-0251-46D8-91C7-B19B338BB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B7D00A35-C2AA-4967-9699-0833461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F2E26606-6F36-44DF-BBE7-E2366D0B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3249971F-4193-4C14-8290-299217EC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FDE4C5D0-D91D-42C5-BCA9-82D3EC49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9AA685BD-D4A6-4404-BD29-B0C960076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261712FA-C3F8-48A5-908E-0C261F23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3A06B5BA-A0DC-4BF7-84CB-FCDBAA94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1B40-F885-4CCB-8725-97BEE0811E98}">
  <dimension ref="B2:W36"/>
  <sheetViews>
    <sheetView showGridLines="0" tabSelected="1" workbookViewId="0">
      <selection activeCell="S36" sqref="S36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0"/>
      <c r="G5" s="11" t="s">
        <v>5</v>
      </c>
      <c r="H5" s="10"/>
      <c r="I5" s="11" t="s">
        <v>6</v>
      </c>
      <c r="J5" s="10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14120.932000000001</v>
      </c>
      <c r="D8" s="22">
        <v>18235.662</v>
      </c>
      <c r="E8" s="23">
        <v>15548.665000000001</v>
      </c>
      <c r="F8" s="23">
        <v>16329.881000000001</v>
      </c>
      <c r="G8" s="21">
        <v>16744.849999999999</v>
      </c>
      <c r="H8" s="22">
        <v>15046.759</v>
      </c>
      <c r="I8" s="23">
        <v>9796.5489999999991</v>
      </c>
      <c r="J8" s="23">
        <v>12131.91</v>
      </c>
      <c r="K8" s="21">
        <f t="shared" ref="K8:L13" si="0">+((I8*100/G8)-100)</f>
        <v>-41.49515224083823</v>
      </c>
      <c r="L8" s="24">
        <f t="shared" si="0"/>
        <v>-19.371939166434444</v>
      </c>
      <c r="M8" s="23">
        <f t="shared" ref="M8:N13" si="1">+((I8*100/C8)-100)</f>
        <v>-30.623920574081097</v>
      </c>
      <c r="N8" s="25">
        <f t="shared" si="1"/>
        <v>-33.471513126312601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1037.943</v>
      </c>
      <c r="D9" s="30">
        <v>117.1</v>
      </c>
      <c r="E9" s="31">
        <v>1130.509</v>
      </c>
      <c r="F9" s="31">
        <v>659.72</v>
      </c>
      <c r="G9" s="29">
        <v>2176.4369999999999</v>
      </c>
      <c r="H9" s="30">
        <v>165.4</v>
      </c>
      <c r="I9" s="31">
        <v>625.221</v>
      </c>
      <c r="J9" s="31">
        <v>150.44</v>
      </c>
      <c r="K9" s="29">
        <f>+((I9*100/G9)-100)</f>
        <v>-71.27318640511993</v>
      </c>
      <c r="L9" s="32">
        <f>+((J9*100/H9)-100)</f>
        <v>-9.0447400241837954</v>
      </c>
      <c r="M9" s="31">
        <f>+((I9*100/C9)-100)</f>
        <v>-39.763455218639173</v>
      </c>
      <c r="N9" s="33">
        <f>+((J9*100/D9)-100)</f>
        <v>28.471391972672933</v>
      </c>
      <c r="O9" s="26"/>
      <c r="Q9" s="34"/>
      <c r="R9" s="34"/>
      <c r="S9" s="34"/>
    </row>
    <row r="10" spans="2:23" x14ac:dyDescent="0.25">
      <c r="B10" s="35" t="s">
        <v>13</v>
      </c>
      <c r="C10" s="36">
        <v>1074.2349999999999</v>
      </c>
      <c r="D10" s="37">
        <v>115.66</v>
      </c>
      <c r="E10" s="38">
        <v>2437.3069999999998</v>
      </c>
      <c r="F10" s="38">
        <v>843.3420000000001</v>
      </c>
      <c r="G10" s="36">
        <v>2470.3580000000002</v>
      </c>
      <c r="H10" s="37">
        <v>1139</v>
      </c>
      <c r="I10" s="38">
        <v>899.21100000000001</v>
      </c>
      <c r="J10" s="38">
        <v>1014.1</v>
      </c>
      <c r="K10" s="36">
        <f>+((I10*100/G10)-100)</f>
        <v>-63.599972149785579</v>
      </c>
      <c r="L10" s="39">
        <f t="shared" si="0"/>
        <v>-10.965759438103603</v>
      </c>
      <c r="M10" s="38">
        <f t="shared" si="1"/>
        <v>-16.29289680563376</v>
      </c>
      <c r="N10" s="40">
        <f t="shared" si="1"/>
        <v>776.79405153034759</v>
      </c>
      <c r="O10" s="26"/>
      <c r="P10" s="26"/>
      <c r="Q10" s="26"/>
      <c r="R10" s="26"/>
    </row>
    <row r="11" spans="2:23" x14ac:dyDescent="0.25">
      <c r="B11" s="35" t="s">
        <v>14</v>
      </c>
      <c r="C11" s="36">
        <v>8959.2799999999988</v>
      </c>
      <c r="D11" s="37">
        <v>14364.252</v>
      </c>
      <c r="E11" s="38">
        <v>11103.348</v>
      </c>
      <c r="F11" s="38">
        <v>10237.537</v>
      </c>
      <c r="G11" s="36">
        <v>9700.6990000000005</v>
      </c>
      <c r="H11" s="37">
        <v>4573.4339999999993</v>
      </c>
      <c r="I11" s="38">
        <v>6142.51</v>
      </c>
      <c r="J11" s="38">
        <v>1327.5</v>
      </c>
      <c r="K11" s="36">
        <f t="shared" si="0"/>
        <v>-36.679717616225389</v>
      </c>
      <c r="L11" s="39">
        <f t="shared" si="0"/>
        <v>-70.973670987708573</v>
      </c>
      <c r="M11" s="38">
        <f t="shared" si="1"/>
        <v>-31.439691582359288</v>
      </c>
      <c r="N11" s="40">
        <f t="shared" si="1"/>
        <v>-90.758307498364687</v>
      </c>
      <c r="O11" s="26"/>
      <c r="Q11" s="26"/>
      <c r="R11" s="26"/>
    </row>
    <row r="12" spans="2:23" x14ac:dyDescent="0.25">
      <c r="B12" s="35" t="s">
        <v>15</v>
      </c>
      <c r="C12" s="36">
        <v>1849.586</v>
      </c>
      <c r="D12" s="37">
        <v>2686.13</v>
      </c>
      <c r="E12" s="38">
        <v>664.13100000000009</v>
      </c>
      <c r="F12" s="38">
        <v>4436.2299999999996</v>
      </c>
      <c r="G12" s="36">
        <v>1510.74</v>
      </c>
      <c r="H12" s="37">
        <v>9000.1659999999993</v>
      </c>
      <c r="I12" s="38">
        <v>1416.0429999999999</v>
      </c>
      <c r="J12" s="38">
        <v>9581.83</v>
      </c>
      <c r="K12" s="36">
        <f t="shared" si="0"/>
        <v>-6.2682526443994391</v>
      </c>
      <c r="L12" s="39">
        <f t="shared" si="0"/>
        <v>6.462814130317156</v>
      </c>
      <c r="M12" s="38">
        <f t="shared" si="1"/>
        <v>-23.440002249151974</v>
      </c>
      <c r="N12" s="40">
        <f t="shared" si="1"/>
        <v>256.71505102135785</v>
      </c>
      <c r="O12" s="26"/>
      <c r="P12" s="26"/>
      <c r="Q12" s="26"/>
      <c r="R12" s="26"/>
    </row>
    <row r="13" spans="2:23" x14ac:dyDescent="0.25">
      <c r="B13" s="35" t="s">
        <v>16</v>
      </c>
      <c r="C13" s="36">
        <v>1199.8880000000001</v>
      </c>
      <c r="D13" s="37">
        <v>952.52</v>
      </c>
      <c r="E13" s="38">
        <v>213.37</v>
      </c>
      <c r="F13" s="38">
        <v>153.05199999999999</v>
      </c>
      <c r="G13" s="36">
        <v>886.61599999999999</v>
      </c>
      <c r="H13" s="37">
        <v>168.75899999999999</v>
      </c>
      <c r="I13" s="38">
        <v>713.56399999999996</v>
      </c>
      <c r="J13" s="38">
        <v>58.04</v>
      </c>
      <c r="K13" s="36">
        <f t="shared" si="0"/>
        <v>-19.518258186182067</v>
      </c>
      <c r="L13" s="39">
        <f t="shared" si="0"/>
        <v>-65.60776017871639</v>
      </c>
      <c r="M13" s="38">
        <f t="shared" si="1"/>
        <v>-40.530782873068162</v>
      </c>
      <c r="N13" s="40">
        <f t="shared" si="1"/>
        <v>-93.906689623315003</v>
      </c>
      <c r="O13" s="26"/>
    </row>
    <row r="14" spans="2:23" s="27" customFormat="1" x14ac:dyDescent="0.25">
      <c r="B14" s="41" t="s">
        <v>17</v>
      </c>
      <c r="C14" s="42">
        <v>2915.3960000000002</v>
      </c>
      <c r="D14" s="43">
        <v>231.755</v>
      </c>
      <c r="E14" s="44">
        <v>0</v>
      </c>
      <c r="F14" s="44">
        <v>130.41999999999999</v>
      </c>
      <c r="G14" s="42">
        <v>128.66</v>
      </c>
      <c r="H14" s="43">
        <v>126.46</v>
      </c>
      <c r="I14" s="44">
        <v>0</v>
      </c>
      <c r="J14" s="44">
        <v>0</v>
      </c>
      <c r="K14" s="42" t="s">
        <v>18</v>
      </c>
      <c r="L14" s="45" t="s">
        <v>18</v>
      </c>
      <c r="M14" s="44" t="s">
        <v>18</v>
      </c>
      <c r="N14" s="46" t="s">
        <v>18</v>
      </c>
      <c r="O14" s="26"/>
      <c r="P14" s="34"/>
      <c r="Q14" s="34"/>
      <c r="R14" s="34"/>
      <c r="S14" s="34"/>
      <c r="T14" s="34"/>
    </row>
    <row r="15" spans="2:23" x14ac:dyDescent="0.25">
      <c r="B15" s="47" t="s">
        <v>13</v>
      </c>
      <c r="C15" s="29">
        <v>2825.7979999999998</v>
      </c>
      <c r="D15" s="30">
        <v>0</v>
      </c>
      <c r="E15" s="31">
        <v>0</v>
      </c>
      <c r="F15" s="31">
        <v>0</v>
      </c>
      <c r="G15" s="29">
        <v>128.66</v>
      </c>
      <c r="H15" s="30">
        <v>0</v>
      </c>
      <c r="I15" s="31">
        <v>0</v>
      </c>
      <c r="J15" s="31">
        <v>0</v>
      </c>
      <c r="K15" s="29" t="s">
        <v>18</v>
      </c>
      <c r="L15" s="32" t="s">
        <v>18</v>
      </c>
      <c r="M15" s="31" t="s">
        <v>18</v>
      </c>
      <c r="N15" s="33" t="s">
        <v>18</v>
      </c>
      <c r="O15" s="26"/>
      <c r="Q15" s="26"/>
      <c r="R15" s="26"/>
    </row>
    <row r="16" spans="2:23" x14ac:dyDescent="0.25">
      <c r="B16" s="48" t="s">
        <v>14</v>
      </c>
      <c r="C16" s="49">
        <v>89.597999999999999</v>
      </c>
      <c r="D16" s="50">
        <v>231.755</v>
      </c>
      <c r="E16" s="51">
        <v>0</v>
      </c>
      <c r="F16" s="51">
        <v>130.41999999999999</v>
      </c>
      <c r="G16" s="49">
        <v>0</v>
      </c>
      <c r="H16" s="50">
        <v>126.46</v>
      </c>
      <c r="I16" s="51">
        <v>0</v>
      </c>
      <c r="J16" s="51">
        <v>0</v>
      </c>
      <c r="K16" s="49" t="s">
        <v>18</v>
      </c>
      <c r="L16" s="52" t="s">
        <v>18</v>
      </c>
      <c r="M16" s="51" t="s">
        <v>18</v>
      </c>
      <c r="N16" s="53" t="s">
        <v>18</v>
      </c>
      <c r="O16" s="26"/>
      <c r="Q16" s="26"/>
      <c r="R16" s="26"/>
    </row>
    <row r="17" spans="2:20" s="27" customFormat="1" x14ac:dyDescent="0.25">
      <c r="B17" s="20" t="s">
        <v>19</v>
      </c>
      <c r="C17" s="21">
        <v>2042.779</v>
      </c>
      <c r="D17" s="22">
        <v>2709.1950000000002</v>
      </c>
      <c r="E17" s="23">
        <v>200.988</v>
      </c>
      <c r="F17" s="23">
        <v>1036.6400000000001</v>
      </c>
      <c r="G17" s="21">
        <v>1458.2090000000001</v>
      </c>
      <c r="H17" s="22">
        <v>1277.0509999999999</v>
      </c>
      <c r="I17" s="23">
        <v>1284.75</v>
      </c>
      <c r="J17" s="23">
        <v>904.85599999999999</v>
      </c>
      <c r="K17" s="21">
        <f t="shared" ref="K17:L29" si="2">+((I17*100/G17)-100)</f>
        <v>-11.895345591749887</v>
      </c>
      <c r="L17" s="24">
        <f t="shared" si="2"/>
        <v>-29.144881449527063</v>
      </c>
      <c r="M17" s="23">
        <f t="shared" ref="M17:N30" si="3">+((I17*100/C17)-100)</f>
        <v>-37.107734121018474</v>
      </c>
      <c r="N17" s="25">
        <f t="shared" si="3"/>
        <v>-66.600558468474958</v>
      </c>
      <c r="O17" s="26"/>
      <c r="P17" s="34"/>
      <c r="Q17" s="34"/>
      <c r="R17" s="34"/>
      <c r="S17" s="34"/>
      <c r="T17" s="34"/>
    </row>
    <row r="18" spans="2:20" x14ac:dyDescent="0.25">
      <c r="B18" s="47" t="s">
        <v>13</v>
      </c>
      <c r="C18" s="29">
        <v>606.72799999999995</v>
      </c>
      <c r="D18" s="30">
        <v>77.06</v>
      </c>
      <c r="E18" s="31">
        <v>49.405000000000001</v>
      </c>
      <c r="F18" s="31">
        <v>0</v>
      </c>
      <c r="G18" s="29">
        <v>50.832999999999998</v>
      </c>
      <c r="H18" s="30">
        <v>0</v>
      </c>
      <c r="I18" s="31">
        <v>32.499000000000002</v>
      </c>
      <c r="J18" s="31">
        <v>0</v>
      </c>
      <c r="K18" s="29">
        <f t="shared" si="2"/>
        <v>-36.067121751618039</v>
      </c>
      <c r="L18" s="32" t="s">
        <v>18</v>
      </c>
      <c r="M18" s="31">
        <f t="shared" si="3"/>
        <v>-94.643563507865139</v>
      </c>
      <c r="N18" s="33" t="s">
        <v>18</v>
      </c>
      <c r="O18" s="26"/>
      <c r="Q18" s="26"/>
      <c r="R18" s="26"/>
    </row>
    <row r="19" spans="2:20" x14ac:dyDescent="0.25">
      <c r="B19" s="35" t="s">
        <v>14</v>
      </c>
      <c r="C19" s="36">
        <v>388.84500000000003</v>
      </c>
      <c r="D19" s="37">
        <v>1119.9000000000001</v>
      </c>
      <c r="E19" s="38">
        <v>93.427999999999997</v>
      </c>
      <c r="F19" s="38">
        <v>253.68</v>
      </c>
      <c r="G19" s="36">
        <v>204.05600000000001</v>
      </c>
      <c r="H19" s="37">
        <v>490.11099999999999</v>
      </c>
      <c r="I19" s="38">
        <v>251.678</v>
      </c>
      <c r="J19" s="38">
        <v>248.27600000000001</v>
      </c>
      <c r="K19" s="36">
        <f t="shared" si="2"/>
        <v>23.337711216528788</v>
      </c>
      <c r="L19" s="39">
        <f t="shared" si="2"/>
        <v>-49.342903954410325</v>
      </c>
      <c r="M19" s="38">
        <f t="shared" si="3"/>
        <v>-35.275495377335446</v>
      </c>
      <c r="N19" s="40">
        <f t="shared" si="3"/>
        <v>-77.830520582194836</v>
      </c>
      <c r="O19" s="26"/>
      <c r="Q19" s="26"/>
      <c r="R19" s="26"/>
    </row>
    <row r="20" spans="2:20" x14ac:dyDescent="0.25">
      <c r="B20" s="48" t="s">
        <v>20</v>
      </c>
      <c r="C20" s="49">
        <v>1047.2059999999999</v>
      </c>
      <c r="D20" s="50">
        <v>1512.2349999999999</v>
      </c>
      <c r="E20" s="51">
        <v>58.155000000000001</v>
      </c>
      <c r="F20" s="51">
        <v>782.96</v>
      </c>
      <c r="G20" s="49">
        <v>1203.32</v>
      </c>
      <c r="H20" s="50">
        <v>786.94</v>
      </c>
      <c r="I20" s="51">
        <v>1000.573</v>
      </c>
      <c r="J20" s="51">
        <v>656.58</v>
      </c>
      <c r="K20" s="54">
        <f t="shared" si="2"/>
        <v>-16.848967855599497</v>
      </c>
      <c r="L20" s="52">
        <f t="shared" si="2"/>
        <v>-16.565430655450228</v>
      </c>
      <c r="M20" s="53">
        <f t="shared" si="3"/>
        <v>-4.4530875491546027</v>
      </c>
      <c r="N20" s="53">
        <f t="shared" si="3"/>
        <v>-56.582144970854394</v>
      </c>
      <c r="O20" s="26"/>
      <c r="Q20" s="26"/>
      <c r="R20" s="26"/>
    </row>
    <row r="21" spans="2:20" x14ac:dyDescent="0.25">
      <c r="B21" s="35" t="s">
        <v>21</v>
      </c>
      <c r="C21" s="36">
        <v>48.984000000000002</v>
      </c>
      <c r="D21" s="37">
        <v>0</v>
      </c>
      <c r="E21" s="38">
        <v>16.36</v>
      </c>
      <c r="F21" s="38">
        <v>40.380000000000003</v>
      </c>
      <c r="G21" s="36">
        <v>77.88</v>
      </c>
      <c r="H21" s="37">
        <v>0</v>
      </c>
      <c r="I21" s="38">
        <v>145.06</v>
      </c>
      <c r="J21" s="38">
        <v>0</v>
      </c>
      <c r="K21" s="55">
        <f t="shared" si="2"/>
        <v>86.260914227015945</v>
      </c>
      <c r="L21" s="39" t="s">
        <v>18</v>
      </c>
      <c r="M21" s="40">
        <f t="shared" si="3"/>
        <v>196.13751429038052</v>
      </c>
      <c r="N21" s="40" t="s">
        <v>18</v>
      </c>
      <c r="O21" s="26"/>
      <c r="Q21" s="26"/>
      <c r="R21" s="26"/>
    </row>
    <row r="22" spans="2:20" x14ac:dyDescent="0.25">
      <c r="B22" s="35" t="s">
        <v>22</v>
      </c>
      <c r="C22" s="36">
        <v>100.401</v>
      </c>
      <c r="D22" s="37">
        <v>0</v>
      </c>
      <c r="E22" s="38">
        <v>52.4</v>
      </c>
      <c r="F22" s="38">
        <v>0</v>
      </c>
      <c r="G22" s="36">
        <v>109.376</v>
      </c>
      <c r="H22" s="37">
        <v>0</v>
      </c>
      <c r="I22" s="38">
        <v>0</v>
      </c>
      <c r="J22" s="38">
        <v>0</v>
      </c>
      <c r="K22" s="55" t="s">
        <v>18</v>
      </c>
      <c r="L22" s="39" t="s">
        <v>18</v>
      </c>
      <c r="M22" s="40" t="s">
        <v>18</v>
      </c>
      <c r="N22" s="40" t="s">
        <v>18</v>
      </c>
      <c r="O22" s="26"/>
      <c r="Q22" s="26"/>
      <c r="R22" s="26"/>
    </row>
    <row r="23" spans="2:20" x14ac:dyDescent="0.25">
      <c r="B23" s="35" t="s">
        <v>23</v>
      </c>
      <c r="C23" s="36">
        <v>130.26900000000001</v>
      </c>
      <c r="D23" s="37">
        <v>157.38</v>
      </c>
      <c r="E23" s="38">
        <v>80.293999999999997</v>
      </c>
      <c r="F23" s="38">
        <v>52.86</v>
      </c>
      <c r="G23" s="36">
        <v>41</v>
      </c>
      <c r="H23" s="37">
        <v>366.18</v>
      </c>
      <c r="I23" s="38">
        <v>82.293999999999997</v>
      </c>
      <c r="J23" s="38">
        <v>51.98</v>
      </c>
      <c r="K23" s="55">
        <f t="shared" si="2"/>
        <v>100.71707317073171</v>
      </c>
      <c r="L23" s="39">
        <f t="shared" si="2"/>
        <v>-85.804795455786774</v>
      </c>
      <c r="M23" s="40">
        <f t="shared" si="3"/>
        <v>-36.827641265381637</v>
      </c>
      <c r="N23" s="40">
        <f t="shared" si="3"/>
        <v>-66.971660948023896</v>
      </c>
      <c r="O23" s="26"/>
      <c r="Q23" s="26"/>
      <c r="R23" s="26"/>
    </row>
    <row r="24" spans="2:20" x14ac:dyDescent="0.25">
      <c r="B24" s="35" t="s">
        <v>24</v>
      </c>
      <c r="C24" s="36">
        <v>0</v>
      </c>
      <c r="D24" s="37">
        <v>341.84</v>
      </c>
      <c r="E24" s="38">
        <v>106.9</v>
      </c>
      <c r="F24" s="38">
        <v>237.8</v>
      </c>
      <c r="G24" s="36">
        <v>260.52</v>
      </c>
      <c r="H24" s="37">
        <v>215.39</v>
      </c>
      <c r="I24" s="38">
        <v>186.9</v>
      </c>
      <c r="J24" s="38">
        <v>127.004</v>
      </c>
      <c r="K24" s="55">
        <f t="shared" si="2"/>
        <v>-28.258866881621373</v>
      </c>
      <c r="L24" s="39">
        <f t="shared" si="2"/>
        <v>-41.035331259575649</v>
      </c>
      <c r="M24" s="40" t="s">
        <v>18</v>
      </c>
      <c r="N24" s="40">
        <f t="shared" si="3"/>
        <v>-62.846945939620873</v>
      </c>
      <c r="O24" s="26"/>
      <c r="Q24" s="26"/>
      <c r="R24" s="26"/>
    </row>
    <row r="25" spans="2:20" x14ac:dyDescent="0.25">
      <c r="B25" s="47" t="s">
        <v>25</v>
      </c>
      <c r="C25" s="29">
        <v>596.28</v>
      </c>
      <c r="D25" s="30">
        <v>0</v>
      </c>
      <c r="E25" s="31">
        <v>526.00300000000004</v>
      </c>
      <c r="F25" s="31">
        <v>186.923</v>
      </c>
      <c r="G25" s="29">
        <v>253.47399999999999</v>
      </c>
      <c r="H25" s="30">
        <v>158.80000000000001</v>
      </c>
      <c r="I25" s="31">
        <v>165.69800000000001</v>
      </c>
      <c r="J25" s="31">
        <v>53.47</v>
      </c>
      <c r="K25" s="56">
        <f t="shared" si="2"/>
        <v>-34.629192737716693</v>
      </c>
      <c r="L25" s="32">
        <f t="shared" si="2"/>
        <v>-66.328715365239304</v>
      </c>
      <c r="M25" s="33">
        <f t="shared" si="3"/>
        <v>-72.211377205339772</v>
      </c>
      <c r="N25" s="33" t="s">
        <v>18</v>
      </c>
      <c r="O25" s="26"/>
      <c r="Q25" s="26"/>
      <c r="R25" s="26"/>
    </row>
    <row r="26" spans="2:20" x14ac:dyDescent="0.25">
      <c r="B26" s="35" t="s">
        <v>26</v>
      </c>
      <c r="C26" s="36">
        <v>827.92200000000003</v>
      </c>
      <c r="D26" s="37">
        <v>64.55</v>
      </c>
      <c r="E26" s="38">
        <v>447.94</v>
      </c>
      <c r="F26" s="38">
        <v>0</v>
      </c>
      <c r="G26" s="36">
        <v>491.41199999999998</v>
      </c>
      <c r="H26" s="37">
        <v>0</v>
      </c>
      <c r="I26" s="38">
        <v>490.54</v>
      </c>
      <c r="J26" s="38">
        <v>0</v>
      </c>
      <c r="K26" s="55">
        <f t="shared" si="2"/>
        <v>-0.17744784417148196</v>
      </c>
      <c r="L26" s="39" t="s">
        <v>18</v>
      </c>
      <c r="M26" s="40">
        <f t="shared" si="3"/>
        <v>-40.750457168670479</v>
      </c>
      <c r="N26" s="40" t="s">
        <v>18</v>
      </c>
      <c r="O26" s="26"/>
      <c r="Q26" s="26"/>
      <c r="R26" s="26"/>
    </row>
    <row r="27" spans="2:20" x14ac:dyDescent="0.25">
      <c r="B27" s="35" t="s">
        <v>27</v>
      </c>
      <c r="C27" s="36">
        <v>1719.5049999999999</v>
      </c>
      <c r="D27" s="37">
        <v>5987.75</v>
      </c>
      <c r="E27" s="38">
        <v>192.51300000000001</v>
      </c>
      <c r="F27" s="38">
        <v>3043.8440000000001</v>
      </c>
      <c r="G27" s="36">
        <v>161.703</v>
      </c>
      <c r="H27" s="37">
        <v>93.49</v>
      </c>
      <c r="I27" s="38">
        <v>26.48</v>
      </c>
      <c r="J27" s="38">
        <v>815.85</v>
      </c>
      <c r="K27" s="55">
        <f t="shared" si="2"/>
        <v>-83.624298868913996</v>
      </c>
      <c r="L27" s="39">
        <f t="shared" si="2"/>
        <v>772.66017755909729</v>
      </c>
      <c r="M27" s="40">
        <f t="shared" si="3"/>
        <v>-98.460021924914443</v>
      </c>
      <c r="N27" s="40">
        <f t="shared" si="3"/>
        <v>-86.3746816416851</v>
      </c>
      <c r="O27" s="26"/>
      <c r="Q27" s="26"/>
      <c r="R27" s="26"/>
    </row>
    <row r="28" spans="2:20" x14ac:dyDescent="0.25">
      <c r="B28" s="35" t="s">
        <v>28</v>
      </c>
      <c r="C28" s="36">
        <v>0</v>
      </c>
      <c r="D28" s="37">
        <v>0</v>
      </c>
      <c r="E28" s="38">
        <v>0</v>
      </c>
      <c r="F28" s="38">
        <v>0</v>
      </c>
      <c r="G28" s="36">
        <v>0</v>
      </c>
      <c r="H28" s="37">
        <v>12.292</v>
      </c>
      <c r="I28" s="38">
        <v>0</v>
      </c>
      <c r="J28" s="38">
        <v>0</v>
      </c>
      <c r="K28" s="55" t="s">
        <v>18</v>
      </c>
      <c r="L28" s="39" t="s">
        <v>18</v>
      </c>
      <c r="M28" s="40" t="s">
        <v>18</v>
      </c>
      <c r="N28" s="40" t="s">
        <v>18</v>
      </c>
      <c r="O28" s="26"/>
      <c r="Q28" s="26"/>
      <c r="R28" s="26"/>
    </row>
    <row r="29" spans="2:20" x14ac:dyDescent="0.25">
      <c r="B29" s="57" t="s">
        <v>29</v>
      </c>
      <c r="C29" s="58">
        <v>22502.468000000001</v>
      </c>
      <c r="D29" s="59">
        <v>27752.132000000001</v>
      </c>
      <c r="E29" s="59">
        <v>17172.062999999998</v>
      </c>
      <c r="F29" s="59">
        <v>21058.748</v>
      </c>
      <c r="G29" s="59">
        <v>19727.084000000003</v>
      </c>
      <c r="H29" s="59">
        <v>16766.302</v>
      </c>
      <c r="I29" s="59">
        <v>12178.271000000001</v>
      </c>
      <c r="J29" s="59">
        <v>14085.07</v>
      </c>
      <c r="K29" s="59">
        <f>+((I29*100/G29)-100)</f>
        <v>-38.266238436456199</v>
      </c>
      <c r="L29" s="59">
        <f>+((J29*100/H29)-100)</f>
        <v>-15.99179115346962</v>
      </c>
      <c r="M29" s="59">
        <f>+((I29*100/C29)-100)</f>
        <v>-45.880287442248552</v>
      </c>
      <c r="N29" s="60">
        <f>+((J29*100/D29)-100)</f>
        <v>-49.246890292969205</v>
      </c>
    </row>
    <row r="30" spans="2:20" x14ac:dyDescent="0.25">
      <c r="B30" s="20"/>
      <c r="C30" s="23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2:20" x14ac:dyDescent="0.25">
      <c r="B31" s="62" t="s">
        <v>30</v>
      </c>
      <c r="C31" s="63"/>
      <c r="D31" s="63"/>
      <c r="E31" s="63"/>
      <c r="F31" s="63"/>
      <c r="G31" s="63"/>
      <c r="H31" s="63"/>
      <c r="I31" s="63"/>
      <c r="J31" s="63"/>
      <c r="K31" s="62"/>
      <c r="L31" s="64"/>
      <c r="M31" s="64"/>
      <c r="N31" s="64"/>
    </row>
    <row r="32" spans="2:20" ht="15" customHeight="1" x14ac:dyDescent="0.25">
      <c r="B32" s="65" t="s">
        <v>31</v>
      </c>
      <c r="C32" s="65"/>
      <c r="D32" s="65"/>
      <c r="E32" s="65"/>
      <c r="F32" s="65"/>
      <c r="G32" s="66"/>
      <c r="H32" s="66"/>
      <c r="I32" s="66"/>
      <c r="J32" s="66"/>
      <c r="K32" s="67"/>
      <c r="L32" s="26"/>
      <c r="M32" s="26"/>
      <c r="N32" s="26"/>
    </row>
    <row r="33" spans="2:14" x14ac:dyDescent="0.25">
      <c r="B33" s="65" t="s">
        <v>32</v>
      </c>
      <c r="C33" s="65"/>
      <c r="D33" s="65"/>
      <c r="E33" s="65"/>
      <c r="F33" s="65"/>
      <c r="G33" s="68"/>
      <c r="H33" s="67"/>
      <c r="I33" s="67"/>
      <c r="J33" s="67"/>
      <c r="K33" s="69"/>
      <c r="L33" s="26"/>
      <c r="M33" s="26"/>
      <c r="N33" s="26"/>
    </row>
    <row r="34" spans="2:14" ht="15" customHeight="1" x14ac:dyDescent="0.25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2"/>
      <c r="M34" s="64"/>
      <c r="N34" s="64"/>
    </row>
    <row r="35" spans="2:14" x14ac:dyDescent="0.25">
      <c r="C35" s="26"/>
      <c r="D35" s="26"/>
      <c r="K35" s="73" t="s">
        <v>34</v>
      </c>
      <c r="L35" s="73"/>
      <c r="M35" s="73"/>
      <c r="N35" s="73"/>
    </row>
    <row r="36" spans="2:14" x14ac:dyDescent="0.25">
      <c r="I36" s="74" t="s">
        <v>35</v>
      </c>
      <c r="J36" s="74"/>
      <c r="K36" s="74"/>
      <c r="L36" s="74"/>
      <c r="M36" s="74"/>
      <c r="N36" s="74"/>
    </row>
  </sheetData>
  <mergeCells count="26">
    <mergeCell ref="L6:L7"/>
    <mergeCell ref="M6:M7"/>
    <mergeCell ref="N6:N7"/>
    <mergeCell ref="B34:K34"/>
    <mergeCell ref="K35:N3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18_20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2025-05-21T10:41:26Z</dcterms:created>
  <dcterms:modified xsi:type="dcterms:W3CDTF">2025-05-21T10:42:08Z</dcterms:modified>
</cp:coreProperties>
</file>