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FAF762E9-73DF-4C52-9C5A-DFE4168D0C6F}" xr6:coauthVersionLast="47" xr6:coauthVersionMax="47" xr10:uidLastSave="{00000000-0000-0000-0000-000000000000}"/>
  <bookViews>
    <workbookView xWindow="-120" yWindow="-120" windowWidth="29040" windowHeight="17640" xr2:uid="{F59C935F-0204-49DD-9941-DC2F87180178}"/>
  </bookViews>
  <sheets>
    <sheet name="16_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M25" i="1"/>
  <c r="L25" i="1"/>
  <c r="K25" i="1"/>
  <c r="N24" i="1"/>
  <c r="M24" i="1"/>
  <c r="L24" i="1"/>
  <c r="K24" i="1"/>
  <c r="N23" i="1"/>
  <c r="M23" i="1"/>
  <c r="L23" i="1"/>
  <c r="K23" i="1"/>
  <c r="M22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6" i="1"/>
  <c r="L16" i="1"/>
  <c r="N14" i="1"/>
  <c r="L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<sst xmlns="http://schemas.openxmlformats.org/spreadsheetml/2006/main" count="66" uniqueCount="34">
  <si>
    <t xml:space="preserve">Grūdų  ir aliejinių augalų sėklų  supirkimo kiekių suvestinė ataskaita (2025 m. 16 – 18  sav.) pagal GS-1*, t </t>
  </si>
  <si>
    <t xml:space="preserve">                      Data
Grūdai</t>
  </si>
  <si>
    <t>Pokytis, %</t>
  </si>
  <si>
    <t>18 sav.  (04 29– 05 05)</t>
  </si>
  <si>
    <t>16  sav.  (04 14 – 20)</t>
  </si>
  <si>
    <t>17  sav.  (04 21 – 27)</t>
  </si>
  <si>
    <t>18  sav.  (04 28 – 05 04)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</si>
  <si>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</si>
  <si>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</si>
  <si>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</si>
  <si>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</si>
  <si>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</si>
  <si>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</si>
  <si>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</si>
  <si>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</si>
  <si>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</si>
  <si>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</si>
  <si>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</si>
  <si>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</si>
  <si>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</si>
  <si>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</si>
  <si>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</si>
  <si>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</si>
  <si>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</si>
  <si>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</si>
  <si>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</si>
  <si>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</si>
  <si>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</si>
  <si>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</si>
  <si>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</si>
  <si>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18 savaitę su 17 savaite</t>
  </si>
  <si>
    <t>*** lyginant 2025 m. 18 savaitę su 2024 m. 18 savaite</t>
  </si>
  <si>
    <t>Pastaba: grūdų bei aliejinių augalų sėklų 16 ir 17 savaičių supirkimo kiekiai patikslinti  2025-05-08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</si>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</sst>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8" xfId="0" applyNumberFormat="1" applyFont="1" applyBorder="1" applyAlignment="1">
      <alignment horizontal="lef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1" xfId="0" applyNumberFormat="1" applyFont="1" applyBorder="1" applyAlignment="1">
      <alignment horizontal="lef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left" vertical="center"/>
    </xf>
    <xf numFmtId="4" fontId="3" fillId="0" borderId="24" xfId="0" applyNumberFormat="1" applyFont="1" applyBorder="1" applyAlignment="1">
      <alignment horizontal="left" vertical="center"/>
    </xf>
    <xf numFmtId="4" fontId="8" fillId="0" borderId="25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4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4" fillId="3" borderId="27" xfId="0" applyNumberFormat="1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right" vertical="center"/>
    </xf>
    <xf numFmtId="4" fontId="10" fillId="3" borderId="14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28" xfId="0" applyNumberFormat="1" applyFont="1" applyBorder="1" applyAlignment="1">
      <alignment vertical="center"/>
    </xf>
    <xf numFmtId="4" fontId="11" fillId="0" borderId="28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0" fillId="0" borderId="28" xfId="0" applyBorder="1"/>
    <xf numFmtId="0" fontId="0" fillId="0" borderId="28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43648B6-1C3F-4274-B894-8C856B8FE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547E5C0-05DC-43D3-936E-42755DAD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92194CB-99C0-4DC9-A128-814DB99F3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2268B37-C07E-489A-821D-1168BEB8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53B9461-45C5-4A49-8A17-464A7EDCE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8BF0963-D7CB-436A-8C24-B92B7CA8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5D762A1-25A5-418E-8BD4-FC35B336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51A3690-678C-4233-9E9B-B715BBCE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272298C-916F-445B-BF17-AEF5D28E8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2F81918-4308-4967-B238-55D3761E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34E5572-EE96-4A4B-A3EC-9F2773B5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FBF6EED-DDF3-4A3F-9F33-B7F1412C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85DFCD0-02FF-4C86-A0AB-B52A1E09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5B52E27-63D9-4A67-9AE0-740E498D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E9E6925-3AE2-4C20-AE9E-44BEF12BD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03E006B-B268-42A4-9299-2BC34259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A50EF22-C39F-4289-994D-DFB621DE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95A7371-CCB2-4F68-BC3D-57DCACB6D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EC7D1FE-9F3F-45AC-9322-E447DE01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F6E8ADC-599C-4A7C-8149-3D2F64F1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82A2E140-BE0F-4550-8D26-2BE79EA4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C24B301-2395-463F-9751-307276B1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4CE6DE14-AD3C-48D2-90F0-B71DF539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FCD2200-9C3E-4190-8369-134CD3F1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07FFBD9-D0D4-48E5-989A-F3CDB4F3D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136F63E3-9AF7-49BC-BA92-68B09D35F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CC2DB470-9152-47EC-B3D0-8AC3EA73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C284DC6-0466-49F5-BBAB-B2530A76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33670EF-1FB9-4B5B-B68F-FAD19D1F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2FB2A377-1C27-455D-BED4-32E32C1A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57F502E4-11F2-4E19-9BAD-DA8A969D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76C0A654-8B3B-4AD3-88AD-DCD26166A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347A248B-54F2-4E1D-8065-21DA4F1C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FCDFD6A0-DDF9-405A-AD4E-F8CBAA85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74A0BB8-54EC-4333-B0B3-18515BB3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9FBE1A4C-9334-40F1-8A45-054446C8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0DED27D-6F21-4DFD-BCFF-915E61D0F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588AE64C-C804-49EC-9C42-C0EEBFB92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587FE62-60C2-4937-9D3A-9541C18A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1EF0485-9203-4F6A-B902-04092108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8529F73-EC59-4774-BDE6-21CD1F73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F5D46D5-7BDF-4A7F-8761-260CD7D1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A640D1A9-40FD-45A0-B738-379A9B77E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9512F78-CE9F-4C5A-9E08-2A4E1662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7FEDBD9-00F8-4A58-AC51-6AA01D3D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347BB19-47E3-4389-803A-EE5DCEF4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B623655-FD08-45D6-82E0-EE0CCBC9C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59AD3B7-51B4-4C51-ACC3-CCD037D6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DF3E876-D1B3-4A45-81A1-B076B0EB8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9D1941A0-7233-4977-B834-5AADD1373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28C226B-B67E-4B68-B680-44C94AAD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AC3A222-4ACF-42C7-A9B9-2D6ABF9AB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884991C-E3E2-4B4F-9EB6-DCE7830F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48E1B881-0204-4B8F-B5BC-2C1F80BF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1C0DAC5C-51E0-4284-A9B5-2029077F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403F4249-E523-4F77-85DE-070B7F4F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96E8278-FDB6-4BC7-B33D-6FA09C2D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432FF079-66EB-4FCE-93C0-8A43D1E8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3F0C6A78-6078-4294-BBF7-15206BE4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18536E8C-73AF-4353-9941-CB51317B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18F32E1-1E1C-4578-8472-46F2EE53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99B6150-268B-45F0-893F-C2806599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E9B777C9-BB79-4260-8CF0-A6D1A003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234D048-A40F-4D3D-A2C9-3242F60A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37EAC78-4DB8-4D77-BC57-589D1D4B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C95E598-86DE-4128-8053-CFF32DAD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2775B1AB-742B-49BE-9CDA-A6E107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EB9DEE84-61E9-4FAC-BFC5-34E6E30E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23E5C14-4C0D-43C7-BF13-368BEC37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F2D1895-32AD-437D-BBB5-02066B231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D84414F2-B073-4D09-ACBC-D6271A0E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D5AD600-D6C3-4A0A-A065-EEE6CD18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611D781-A531-4AC4-9127-BFBCBC68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CF24EEAE-ADE7-43F4-B1ED-34F8A7AF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5C0B6AB6-A48F-4B5D-B95E-6B9F3D07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7742417-EF46-4778-8278-B8AEA4609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5F2E14B7-322D-470E-A28A-9CB5A309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E57EBAF4-56C4-4A8B-8DD4-4F25B96E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1A20A915-034E-454C-A00E-8FE956A8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28F796C3-A6D4-4F6A-A000-8EE2B1F5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14C3107-9EAD-4482-97F4-8B136757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0EEA6424-C8CB-4059-8F5E-7C651C25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9D0C3426-A0E3-42FA-9E43-C5D1B3B1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5BD46DD1-D5AD-45EC-A312-680C3658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41F03CFA-7AA2-4154-A98E-3A114DBF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1B9EBC89-39C0-4653-B2C6-CAF128B3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804BF873-0E16-48A8-AA81-931B0915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CBAF2D60-9A16-4303-BACA-972F63E7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25A7E8E9-BA13-4189-B742-AEB24EC4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69D88B4-1573-4701-8ADE-C3933BE5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31823DD-A539-47A7-AD9A-4B486656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D2B8C76-444A-4923-94D3-A9534817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5308924-6CD2-4F49-88D6-8306A3CF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2452659A-8F00-461B-BB8E-6743D090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A2BA07B-73E7-4333-84B3-C0F1A0C1E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ABF35E66-B9D7-4ADC-A70C-ACC8BE0E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D23AA9EF-D3E2-4FAD-826D-2DD937E9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A3D5891D-22B8-4259-BA37-8B5552EB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8C841B5D-2800-4126-B413-D1177026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8AE2A0EA-8A78-418C-93F1-BFE23E96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93F2CA06-98B0-4CA0-80E8-C1B86E102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3C8D7D29-7465-4524-B021-730936E2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9C817B65-D0B9-429A-BCE0-7F85DD0B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8DE254C-DA5B-4B69-B251-67CA4EF0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E14B726-A0B4-4369-88DD-3CA71561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45802F2-A056-402E-9174-F0C2B0BC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0C537ED-A7C3-4B8A-ABA6-BFC099E3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B34E5E7-8CCD-411D-98D9-19CFD8117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11F5B2A-2F70-4B9B-BA1D-444CBC27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CE5ED423-9246-406D-A93F-D0A818AA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D76D3300-B5D7-4181-A318-38D90810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12FE04AD-D804-41F6-93F2-DE3AD39E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9C51E900-FC21-4A01-8FC0-9C51A8E4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F1693DC-DAB8-47F3-A87E-6F8594DFF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51C0A4B2-CC44-4660-83F3-9B16FCD18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1BEFD137-EA11-420D-8158-24C91199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B78B1AB2-6AE2-429F-95A5-21476B32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D06A4FD7-F5BD-40B9-8E87-C004C46E7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3D63AF98-4AE2-43E9-B053-981933B1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730F5918-0953-4889-B5E0-DD68EFC5C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A28BE021-9FFB-49BD-A5F8-B9A699B1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31A6B411-B9EF-406B-9A4C-3913DF24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1B1F1DD-6E21-490B-B360-FF0F8491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A09A85A2-E0EA-4436-ACA2-AAAF9770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92949B6-24C1-4806-B6D0-AFECCA4D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B5C55B2-1BDC-4910-961C-BD6AC3F1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22C1DDA5-D8D5-4B14-8741-5084FC91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81DB496A-370B-4A58-8EB1-EF89F9EC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3E4FDF9-E2EC-4127-95A7-F26E97DD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FF09566A-6F26-4E54-A08B-51383880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A08BEF10-1E6A-4D99-B6B5-3214978C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27619B9D-B3A4-44D1-8AD4-B5738DCC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0FBAF814-7E8D-4E75-A6E1-5A784375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1DDF5A37-03B6-4E40-BF1E-9E2813FC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890246B2-018B-4BD5-A681-9A35D088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69B0B8DD-AE71-4636-8F43-9F6E426B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CAA4E768-E86A-46C8-B6EB-E73A353B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9BD8062F-F786-4A7E-9D00-0F2077F8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CCD3F94-D06A-4DF3-87EA-1D0BAD91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73B26F9-A66F-439A-907A-15E8FC4B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CFF5D95F-6BFC-4FF0-8A91-06C739A9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73AEB6F-8C40-4B3F-BF72-E099ADA4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D3453A3B-D115-422E-B0EE-C0F36A7F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FFE5293-6B6F-4CD5-89C8-3576E780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36EA801A-EBEC-4612-87A5-49CECE55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554F98E9-4094-46B0-AD43-8A479E2B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20318C1B-806C-4B16-A015-03A5972B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470ACA29-DCEE-41E1-B507-48832665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7492E075-4031-40C0-BCBC-A9B00698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26F24610-BE95-4A12-BDA3-F29A195F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E5D1E5FB-28EC-43A1-8731-951BDA31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1757F466-0358-4C32-BE8B-CE78059D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3CA1EA5-7B27-439F-8B91-A1A1C998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DD8D164F-EF21-4F55-8822-0DB4513E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B7F26DD-676D-4263-A4BC-8B2E000D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A0108A8-98FD-4ECB-8BE3-A4A689BBC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1AE254C5-67C8-41D5-9C88-D1B1059D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E3F4156-0DE5-4465-8692-A4770B614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8C56C445-1693-40C6-B01C-0DB75604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CE07CE1A-1BB5-481F-ACF8-D0904CE1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5D38D3EF-8198-4906-9AD7-916BAC49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FDACE23-4D65-43B3-8391-BAC91B9C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774CE75-64ED-4253-A0BE-61D1455E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76466055-A0BC-4470-B3C6-4811C92C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0BC031C-BB71-4658-8E85-5130EA15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C8A2B5F6-FE6B-4459-933A-D80CC770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04FECD25-3046-4E50-8B0C-07E6280A2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D529FAA9-CE8D-4E56-B2EE-0CE3BBB9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32EDE282-D558-4AFE-A4F0-25FC9F1B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EF5D7A12-F7E7-45F9-96A4-96476F06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D5EB81BA-171A-47D1-9ECC-B18768AC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AC1DD4A7-3995-4249-BF5B-885B7713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8760BE1C-97B7-4854-BC9E-E586E46F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FE7A2C4F-DB85-4E10-82D5-E22D34CE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1CCF791-83CA-4467-BFA3-A06A4B7B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7C4C858-C7DF-45C6-9E9A-410A32FE0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00F7C61-07B2-4D9D-A346-2FFBC19B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4E3F317-69D3-4BEE-A8A6-5B112C9C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724D09A-D0C4-4AD5-89AE-075547A3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697BBDE0-00D3-4633-B244-6A8C6B28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6CF5404-22C6-46A1-9DFC-2635EEB4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D8E2B5F-B2F6-4FCC-A941-337350B1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3618830-ACAB-4CED-B400-95B8F489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0C191511-BFD3-4575-95FE-57AD0032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5AFFB81-3181-4CC6-91DA-167B4D11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8447BA46-9189-44C8-BD1E-ADCAEFDD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72FEAD75-5FF6-49E8-8A7D-D913BF3E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FD920704-E01B-4F59-AC73-1349B27A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B629EAE-2E9F-42D3-A02B-FC5BA4367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22C6698C-017E-4335-A3BE-8433FCB3F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4D24E07D-85C2-4EF2-AB51-31A768F9E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DA2744BC-B118-4EFB-8291-5CD623CA1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15EAD293-5D2B-4B73-93A8-13E52987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A375415-939B-4A77-9E5D-BE296F47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FF9FF737-38BC-4A5C-85A1-5C736FE2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1AFEFF5-73B2-4760-A538-59723AEE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E6CAC7AE-FDC5-443B-A54F-93AB634A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7C4D97E3-0DD8-4F7C-872C-4FCFF81A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787BA150-6E76-46A7-ACDF-417F1996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6F7D70E2-DE8C-48D0-B854-4BBA4D63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FFE62B5-B932-4180-A431-188CA0629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51E3A31-FD2A-4A1B-8A64-7FE394A1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0E2FFBD3-CECE-49F9-B7A1-4633678D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2C326D2-3B7C-40DF-82F4-01126F55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FFDF58DE-8A74-419F-8688-ABF95DBF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04D0CCB4-C01D-4049-AC4D-07C76669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71012773-7FCB-421E-83D7-FD213BC9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DBC790D2-550A-4072-A208-0384F5A99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88B3DB1-92D6-4C21-A68F-8460D310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5C58E242-CA2F-4044-A64A-FD3D8FF6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87D79834-3A1E-4FB5-BA7C-CC50C9A4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32DE249-8C72-4BC9-8979-11514319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67CA28B-C7BD-4A1E-82A2-4EE3832C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BAD347C-5AB9-4B32-A34C-D3ABF0AE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196CE0BB-E498-4E7D-9BBE-5859BDB9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B96888D4-F4A3-4435-92FC-730E7F98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F5A60AF2-1AC5-4999-9996-86E797B2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A41B85E-2758-4A48-AFF6-322DD10D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CE00DCA8-8585-42F3-80C9-6A46EB57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A6130B9-546F-4973-9D2A-4E1F7CD4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E200065F-062D-4BD0-AEE5-8E1E76B1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B4EEC33A-6604-4BFB-A492-F3C0D32D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9FCEB060-1291-44F2-AAAD-9F0168C42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BC45E3D-4A3D-4F73-9851-099DA10F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147ADECC-FE3B-45CC-9C48-23FBC41F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559C172-1687-4600-8A8B-63249157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122E2222-91C3-42AD-81F9-393279E85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2522F5C7-19DD-49D3-B20E-D0594D1F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A772D3F5-3E1E-48F3-8DCD-6A31805C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4D36305C-C372-4532-8ADE-D8DD471A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EC7D2DFD-1C1E-4DDC-93F7-D366BD40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7EA6FD2-817C-434E-9DAD-779D9308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4D222F4B-CB4A-4201-9868-87E8EE59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1BBBEF70-D260-4F2D-89C9-364C29C1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82D6031F-6207-4126-A7E3-5DCFB54CA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4C5DF94E-EB33-4126-A93D-07A5634E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6E612942-EE84-4B9B-9788-9FAD21A03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F10627B6-8E2C-44DC-91AD-625389ED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3C2054E1-6EDE-4229-BE98-BE68E8D5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4D1663B-675A-4431-9D7A-8D3E0FEF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A0FEECF9-664A-4FAE-A794-98A0F7C97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5B71EE6A-CAE7-4C99-A022-9C4C91E1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8A1C57B7-3698-498A-B96F-DCD564434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42D3B943-E97B-4303-8762-8B94B0A3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87AD0E63-4E96-4FCD-86A1-45C2B9C3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79F48268-8065-47E6-A14A-67143939A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E28EAD63-39BC-440A-B2E3-08FCF027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638B187-2450-49D9-AF8D-3DF2B888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2FCC13E3-E674-4EA4-8AB7-5A281421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69517D41-F34E-4D86-B373-E30EF8C0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D850F3C0-9A7B-4E99-B1B0-3F054D09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B3DF201-57B4-481A-A6A4-DEF9DA70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21B75434-91BA-41D8-982F-6E8B7652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383DD5F-5286-4753-9003-84480C24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EF164955-55AF-49AE-BFED-D5DE7C15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531B53B-5A04-4BB9-AC78-744C7D4A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633346A3-2F32-4A82-BD48-F7857843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5091B87-C82B-4FE9-BA79-B1286318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29B4B2D1-005E-45B8-B4B0-F6CAD3B8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A5535407-CCE0-4E02-8F84-093B3048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16EBD98-B35C-4325-9795-B78326E7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F87E9348-87C3-4231-A8F4-C836839D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C741E7E-110D-4D4F-B4D8-1724C33A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3EF9E0C9-E8E8-47FE-AB87-9F5BB1F6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982FDAB2-A971-47FB-B8C5-182DF4E4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08412D5-7A66-421F-8555-141D4E58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CB9EA93C-3365-4C63-8CDA-517F5BC6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B0591D33-EEC5-4948-9749-EEB92944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C4C36674-F0B1-4C15-8D08-76A6774C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3508FC4-E0A7-4F52-977F-869E7617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CDBF8D50-030D-44D0-BCCA-947E041F2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E8B2BDC8-AD68-472B-A87B-4227CC4A5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00799F43-6F53-4F97-8916-66A3626C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BA669B01-0133-40A8-893E-B550EC55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AD08DDB0-53B0-4801-87DC-A6870B5F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EF2131D-FF12-4767-9DD9-756B7761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553EE2F8-26EF-4B26-B077-34837B86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1C46DFB-0776-43EF-8584-E5C37F36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AFC91FD4-58D5-4293-B498-096A636E3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DA5DBF4-B9CA-4CBD-A0E3-26672DF9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99B20284-57B4-434D-9712-DFCDF553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AF5AF9BE-1834-4DC1-826B-1C0EBFB9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E28C19F1-B8EB-468D-B4E8-D1BEAF70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61270F47-9E13-4AAA-AEC1-317D8135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B76CE61D-4A53-4FA7-A842-FB86B16D5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AD187C9F-CF96-4648-9F43-4F64FC108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3C471166-319E-47C5-B6D8-5909AF647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CF0013D6-DF03-4CA2-9EFD-E01A9FC0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7D9DB16A-9B71-4177-A7DE-EEE8DDD3E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1C9CCBC-6225-4DC7-9228-D29C5DED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451E4EFF-1F30-4931-8F30-27F45241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E17B2099-3EF3-49D5-869E-F09201C4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3CE8D617-9362-4CA8-A821-775ADD6C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DDEEC54-6A1F-4FAA-8246-297E84A59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D82BDB3-64A3-416D-9312-DFC2E70D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B02A27B7-CB14-4066-A665-F72FB835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0D5BE367-E390-4DF6-BDAE-8EC5B44E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7F1A47A3-7D0F-49EB-8D65-1E18BA85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00B7B028-499C-416F-B90C-81500127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598B7C3-CF76-424F-8961-4F8B5F985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C1FBDCF6-FE2A-4C34-8E7C-9424B18A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55A36577-2550-465E-AD2E-4F9E65EA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FFD1052-BA92-49C6-9494-105A634A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06D63E4-D76C-4A8B-A04C-CDA7B1A64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FF84AD2-1388-4F53-8ABB-237A5C0D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657BFAC9-8E64-4380-8E5C-67A13A914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350605C4-80EF-4FF5-B10A-0182C6BE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09C785AD-853E-4005-8D7C-9A99EA4A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060E067F-CBD5-4489-BE9D-02EA817B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3A817A6-CF41-4F15-9024-F771682A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589EA54-5498-4548-AA66-85001550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4C5F4160-D3DE-414A-BEAC-B39CD665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6AE1EE8F-2726-442F-8996-95A6FDC7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DBA73E68-5764-4D08-A987-D9FA714C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326B3362-616D-4FC2-B1EF-61764AA82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34AAEAA4-0F41-4886-B3BC-6EF9A0B0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7BB766A4-23FE-4989-8A5D-D6A89FDB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E85CF508-F9BB-4BBB-BFC0-D8747B1C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5501B905-A9C4-459A-8DE3-3615847D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6763F47D-E39F-4A04-9234-E3DE576E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9A7DE2CB-4060-4B57-9EA5-204D4BCD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B87FAC74-FC0F-45AA-AFE5-FC2D36E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35F08BE4-C24E-47E7-AD53-A2D62A9F7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5EBFAD40-BFED-4187-98B5-2EF62630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FC0D09FD-9E75-4CB0-9CC9-DED960DF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7" name="Picture 326" descr="https://is.vic.lt/ris/space.png">
          <a:extLst>
            <a:ext uri="{FF2B5EF4-FFF2-40B4-BE49-F238E27FC236}">
              <a16:creationId xmlns:a16="http://schemas.microsoft.com/office/drawing/2014/main" id="{CB941021-B718-4C06-995A-36E49B5D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B59768A9-654E-4C33-AE16-025D7D93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405FBA35-7A15-44D0-951A-5BF813D8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98572951-579D-4298-92E5-8A91F471E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A82E19CC-2929-45A5-8482-05ADD7FF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D59751E9-3194-46F1-9DEC-EEE96DF2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2D96E66F-155C-41FA-9CEE-49B030060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900277F-CAF6-4769-909E-ABFCADF1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30DABAA5-8925-497A-BD8E-5B219F77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46F0FBC-B02D-41FA-B16A-7068E358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" name="Picture 336" descr="https://is.vic.lt/ris/space.png">
          <a:extLst>
            <a:ext uri="{FF2B5EF4-FFF2-40B4-BE49-F238E27FC236}">
              <a16:creationId xmlns:a16="http://schemas.microsoft.com/office/drawing/2014/main" id="{DCB4906C-B9A9-4533-A5E0-B921140D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904369E6-FEB5-4B8D-941F-0946046C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914CEFC5-F4AB-48A2-A8A9-70D231336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5445026-A42F-427B-9292-7A257844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6F95798B-C5AB-49E9-B175-59979C9A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533E913-47BD-43E0-8EC8-75096886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0B74658D-16BA-415C-9563-5B562A74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DD08E93-80E2-4A9E-9B9E-522CA5E6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6CB07517-77D6-4777-8BAE-34EE8880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A732B581-EAEE-4921-A810-79072315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7" name="Picture 346" descr="https://is.vic.lt/ris/space.png">
          <a:extLst>
            <a:ext uri="{FF2B5EF4-FFF2-40B4-BE49-F238E27FC236}">
              <a16:creationId xmlns:a16="http://schemas.microsoft.com/office/drawing/2014/main" id="{26A8DBBB-A84D-492A-870A-D7381877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CEC8BF97-93B3-42E9-8DA2-7BAC6AB1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0CCB7297-93EC-45D1-BE32-6C618C16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1ED460E-90CC-4913-ABE2-BB26967F0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1EFE4171-54C6-4029-8550-9A12C02A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3281352-814B-4FB6-8F47-B5A8883F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D623F7CF-E47F-41C4-B936-4C81A534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D66718B7-8790-44E3-BE73-33C59B603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D01671BC-3893-471C-A735-09EEBBFC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3F2E9DE7-76D9-406B-9E30-0D01462AA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57" name="Picture 356" descr="https://is.vic.lt/ris/space.png">
          <a:extLst>
            <a:ext uri="{FF2B5EF4-FFF2-40B4-BE49-F238E27FC236}">
              <a16:creationId xmlns:a16="http://schemas.microsoft.com/office/drawing/2014/main" id="{6834EB0D-575C-4DA0-86B4-7F60B2C4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C7DDC756-70BB-4936-A21B-1B2FE595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5DCEDE48-CAFB-4175-87F1-047D019D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B7E54EA9-BF91-452D-9B0B-ADD335D7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A1BB38E3-C3C4-416B-834B-33BFC761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8FE2-40D0-4DCB-A659-035DDF05C0D9}">
  <dimension ref="B2:W35"/>
  <sheetViews>
    <sheetView showGridLines="0" showRowColHeaders="0" tabSelected="1" workbookViewId="0">
      <selection activeCell="P17" sqref="P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4" spans="2:23" ht="15" customHeight="1" x14ac:dyDescent="0.25">
      <c r="B4" s="64" t="s">
        <v>1</v>
      </c>
      <c r="C4" s="65">
        <v>2024</v>
      </c>
      <c r="D4" s="66"/>
      <c r="E4" s="67">
        <v>2025</v>
      </c>
      <c r="F4" s="67"/>
      <c r="G4" s="67"/>
      <c r="H4" s="67"/>
      <c r="I4" s="67"/>
      <c r="J4" s="68"/>
      <c r="K4" s="69" t="s">
        <v>2</v>
      </c>
      <c r="L4" s="70"/>
      <c r="M4" s="70"/>
      <c r="N4" s="70"/>
    </row>
    <row r="5" spans="2:23" ht="15" customHeight="1" x14ac:dyDescent="0.25">
      <c r="B5" s="64"/>
      <c r="C5" s="71" t="s">
        <v>3</v>
      </c>
      <c r="D5" s="72"/>
      <c r="E5" s="73" t="s">
        <v>4</v>
      </c>
      <c r="F5" s="74"/>
      <c r="G5" s="71" t="s">
        <v>5</v>
      </c>
      <c r="H5" s="72"/>
      <c r="I5" s="71" t="s">
        <v>6</v>
      </c>
      <c r="J5" s="72"/>
      <c r="K5" s="60" t="s">
        <v>7</v>
      </c>
      <c r="L5" s="75"/>
      <c r="M5" s="60" t="s">
        <v>8</v>
      </c>
      <c r="N5" s="61"/>
    </row>
    <row r="6" spans="2:23" ht="15" customHeight="1" x14ac:dyDescent="0.25">
      <c r="B6" s="64"/>
      <c r="C6" s="62" t="s">
        <v>9</v>
      </c>
      <c r="D6" s="62" t="s">
        <v>10</v>
      </c>
      <c r="E6" s="62" t="s">
        <v>9</v>
      </c>
      <c r="F6" s="62" t="s">
        <v>10</v>
      </c>
      <c r="G6" s="62" t="s">
        <v>9</v>
      </c>
      <c r="H6" s="62" t="s">
        <v>10</v>
      </c>
      <c r="I6" s="62" t="s">
        <v>9</v>
      </c>
      <c r="J6" s="62" t="s">
        <v>10</v>
      </c>
      <c r="K6" s="52" t="s">
        <v>9</v>
      </c>
      <c r="L6" s="52" t="s">
        <v>10</v>
      </c>
      <c r="M6" s="52" t="s">
        <v>9</v>
      </c>
      <c r="N6" s="54" t="s">
        <v>10</v>
      </c>
    </row>
    <row r="7" spans="2:23" ht="37.5" customHeight="1" x14ac:dyDescent="0.25">
      <c r="B7" s="64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5"/>
    </row>
    <row r="8" spans="2:23" s="8" customFormat="1" x14ac:dyDescent="0.25">
      <c r="B8" s="1" t="s">
        <v>11</v>
      </c>
      <c r="C8" s="2">
        <v>21553.706999999999</v>
      </c>
      <c r="D8" s="3">
        <v>16944.763999999999</v>
      </c>
      <c r="E8" s="4">
        <v>14420.420000000002</v>
      </c>
      <c r="F8" s="4">
        <v>52401.023999999998</v>
      </c>
      <c r="G8" s="2">
        <v>10010.096</v>
      </c>
      <c r="H8" s="3">
        <v>14779.82</v>
      </c>
      <c r="I8" s="4">
        <v>15548.665000000001</v>
      </c>
      <c r="J8" s="4">
        <v>16329.881000000001</v>
      </c>
      <c r="K8" s="2">
        <f t="shared" ref="K8:L23" si="0">+((I8*100/G8)-100)</f>
        <v>55.329829004636935</v>
      </c>
      <c r="L8" s="5">
        <f t="shared" si="0"/>
        <v>10.487685235679464</v>
      </c>
      <c r="M8" s="4">
        <f t="shared" ref="M8:N23" si="1">+((I8*100/C8)-100)</f>
        <v>-27.860831549765422</v>
      </c>
      <c r="N8" s="6">
        <f t="shared" si="1"/>
        <v>-3.628749270276046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1543.8820000000001</v>
      </c>
      <c r="D9" s="11">
        <v>116.974</v>
      </c>
      <c r="E9" s="12">
        <v>588.32600000000002</v>
      </c>
      <c r="F9" s="12">
        <v>272.86</v>
      </c>
      <c r="G9" s="10">
        <v>1995.184</v>
      </c>
      <c r="H9" s="11">
        <v>145.18</v>
      </c>
      <c r="I9" s="12">
        <v>1130.509</v>
      </c>
      <c r="J9" s="12">
        <v>659.72</v>
      </c>
      <c r="K9" s="10">
        <f>+((I9*100/G9)-100)</f>
        <v>-43.338108164460024</v>
      </c>
      <c r="L9" s="13">
        <f>+((J9*100/H9)-100)</f>
        <v>354.41520870643336</v>
      </c>
      <c r="M9" s="12">
        <f>+((I9*100/C9)-100)</f>
        <v>-26.774908963249786</v>
      </c>
      <c r="N9" s="14">
        <f>+((J9*100/D9)-100)</f>
        <v>463.98857865850528</v>
      </c>
      <c r="O9" s="7"/>
      <c r="Q9" s="15"/>
      <c r="R9" s="15"/>
      <c r="S9" s="15"/>
    </row>
    <row r="10" spans="2:23" x14ac:dyDescent="0.25">
      <c r="B10" s="16" t="s">
        <v>13</v>
      </c>
      <c r="C10" s="17">
        <v>2674.067</v>
      </c>
      <c r="D10" s="18">
        <v>263.7</v>
      </c>
      <c r="E10" s="19">
        <v>1765.0219999999999</v>
      </c>
      <c r="F10" s="19">
        <v>2446.98</v>
      </c>
      <c r="G10" s="17">
        <v>1495.366</v>
      </c>
      <c r="H10" s="18">
        <v>370.92</v>
      </c>
      <c r="I10" s="19">
        <v>2437.3069999999998</v>
      </c>
      <c r="J10" s="19">
        <v>843.3420000000001</v>
      </c>
      <c r="K10" s="17">
        <f>+((I10*100/G10)-100)</f>
        <v>62.99066583030509</v>
      </c>
      <c r="L10" s="20">
        <f t="shared" si="0"/>
        <v>127.36493044322228</v>
      </c>
      <c r="M10" s="19">
        <f t="shared" si="1"/>
        <v>-8.8539292396189069</v>
      </c>
      <c r="N10" s="21">
        <f t="shared" si="1"/>
        <v>219.81114903299209</v>
      </c>
      <c r="O10" s="7"/>
      <c r="P10" s="7"/>
      <c r="Q10" s="7"/>
      <c r="R10" s="7"/>
    </row>
    <row r="11" spans="2:23" x14ac:dyDescent="0.25">
      <c r="B11" s="16" t="s">
        <v>14</v>
      </c>
      <c r="C11" s="17">
        <v>12943.623</v>
      </c>
      <c r="D11" s="18">
        <v>13350.493</v>
      </c>
      <c r="E11" s="19">
        <v>10033.898000000001</v>
      </c>
      <c r="F11" s="19">
        <v>38639.760000000002</v>
      </c>
      <c r="G11" s="17">
        <v>4817.7070000000003</v>
      </c>
      <c r="H11" s="18">
        <v>6182.77</v>
      </c>
      <c r="I11" s="19">
        <v>11103.348</v>
      </c>
      <c r="J11" s="19">
        <v>10237.537</v>
      </c>
      <c r="K11" s="17">
        <f t="shared" si="0"/>
        <v>130.46955740562885</v>
      </c>
      <c r="L11" s="20">
        <f t="shared" si="0"/>
        <v>65.581721461416151</v>
      </c>
      <c r="M11" s="19">
        <f t="shared" si="1"/>
        <v>-14.217618977314146</v>
      </c>
      <c r="N11" s="21">
        <f t="shared" si="1"/>
        <v>-23.3171613962121</v>
      </c>
      <c r="O11" s="7"/>
      <c r="Q11" s="7"/>
      <c r="R11" s="7"/>
    </row>
    <row r="12" spans="2:23" x14ac:dyDescent="0.25">
      <c r="B12" s="16" t="s">
        <v>15</v>
      </c>
      <c r="C12" s="17">
        <v>3821.1559999999999</v>
      </c>
      <c r="D12" s="18">
        <v>1690.364</v>
      </c>
      <c r="E12" s="19">
        <v>1461.0320000000002</v>
      </c>
      <c r="F12" s="19">
        <v>6318.7579999999998</v>
      </c>
      <c r="G12" s="17">
        <v>1313.7339999999999</v>
      </c>
      <c r="H12" s="18">
        <v>7940.33</v>
      </c>
      <c r="I12" s="19">
        <v>664.13100000000009</v>
      </c>
      <c r="J12" s="19">
        <v>4436.2299999999996</v>
      </c>
      <c r="K12" s="17">
        <f t="shared" si="0"/>
        <v>-49.44707223836788</v>
      </c>
      <c r="L12" s="20">
        <f t="shared" si="0"/>
        <v>-44.130407678270302</v>
      </c>
      <c r="M12" s="19">
        <f t="shared" si="1"/>
        <v>-82.619631336694965</v>
      </c>
      <c r="N12" s="21">
        <f t="shared" si="1"/>
        <v>162.44229053623951</v>
      </c>
      <c r="O12" s="7"/>
      <c r="P12" s="7"/>
      <c r="Q12" s="7"/>
      <c r="R12" s="7"/>
    </row>
    <row r="13" spans="2:23" x14ac:dyDescent="0.25">
      <c r="B13" s="16" t="s">
        <v>16</v>
      </c>
      <c r="C13" s="17">
        <v>570.97900000000004</v>
      </c>
      <c r="D13" s="18">
        <v>1523.2329999999999</v>
      </c>
      <c r="E13" s="19">
        <v>572.14200000000005</v>
      </c>
      <c r="F13" s="19">
        <v>4722.6660000000002</v>
      </c>
      <c r="G13" s="17">
        <v>388.10500000000002</v>
      </c>
      <c r="H13" s="18">
        <v>140.62</v>
      </c>
      <c r="I13" s="19">
        <v>213.37</v>
      </c>
      <c r="J13" s="19">
        <v>153.05199999999999</v>
      </c>
      <c r="K13" s="17">
        <f t="shared" si="0"/>
        <v>-45.022609860733567</v>
      </c>
      <c r="L13" s="20">
        <f t="shared" si="0"/>
        <v>8.8408476745839693</v>
      </c>
      <c r="M13" s="19">
        <f t="shared" si="1"/>
        <v>-62.630849821096753</v>
      </c>
      <c r="N13" s="21">
        <f t="shared" si="1"/>
        <v>-89.952160962899313</v>
      </c>
      <c r="O13" s="7"/>
    </row>
    <row r="14" spans="2:23" s="8" customFormat="1" x14ac:dyDescent="0.25">
      <c r="B14" s="22" t="s">
        <v>17</v>
      </c>
      <c r="C14" s="23">
        <v>121.44799999999999</v>
      </c>
      <c r="D14" s="24">
        <v>128.80000000000001</v>
      </c>
      <c r="E14" s="25">
        <v>9.58</v>
      </c>
      <c r="F14" s="25">
        <v>304.22000000000003</v>
      </c>
      <c r="G14" s="23">
        <v>0</v>
      </c>
      <c r="H14" s="24">
        <v>195.22</v>
      </c>
      <c r="I14" s="25">
        <v>0</v>
      </c>
      <c r="J14" s="27">
        <v>130.41999999999999</v>
      </c>
      <c r="K14" s="23" t="s">
        <v>18</v>
      </c>
      <c r="L14" s="26">
        <f t="shared" si="0"/>
        <v>-33.193320356520857</v>
      </c>
      <c r="M14" s="25" t="s">
        <v>18</v>
      </c>
      <c r="N14" s="27">
        <f t="shared" si="1"/>
        <v>1.2577639751552567</v>
      </c>
      <c r="O14" s="7"/>
      <c r="P14" s="15"/>
      <c r="Q14" s="15"/>
      <c r="R14" s="15"/>
      <c r="S14" s="15"/>
      <c r="T14" s="15"/>
    </row>
    <row r="15" spans="2:23" x14ac:dyDescent="0.25">
      <c r="B15" s="28" t="s">
        <v>13</v>
      </c>
      <c r="C15" s="10">
        <v>50.42</v>
      </c>
      <c r="D15" s="11">
        <v>0</v>
      </c>
      <c r="E15" s="12">
        <v>9.58</v>
      </c>
      <c r="F15" s="12">
        <v>0</v>
      </c>
      <c r="G15" s="10">
        <v>0</v>
      </c>
      <c r="H15" s="11">
        <v>0</v>
      </c>
      <c r="I15" s="12">
        <v>0</v>
      </c>
      <c r="J15" s="12">
        <v>0</v>
      </c>
      <c r="K15" s="10" t="s">
        <v>18</v>
      </c>
      <c r="L15" s="13" t="s">
        <v>18</v>
      </c>
      <c r="M15" s="12" t="s">
        <v>18</v>
      </c>
      <c r="N15" s="14" t="s">
        <v>18</v>
      </c>
      <c r="O15" s="7"/>
      <c r="Q15" s="7"/>
      <c r="R15" s="7"/>
    </row>
    <row r="16" spans="2:23" x14ac:dyDescent="0.25">
      <c r="B16" s="29" t="s">
        <v>14</v>
      </c>
      <c r="C16" s="30">
        <v>71.028000000000006</v>
      </c>
      <c r="D16" s="31">
        <v>128.80000000000001</v>
      </c>
      <c r="E16" s="32">
        <v>0</v>
      </c>
      <c r="F16" s="32">
        <v>304.22000000000003</v>
      </c>
      <c r="G16" s="30">
        <v>0</v>
      </c>
      <c r="H16" s="31">
        <v>195.22</v>
      </c>
      <c r="I16" s="32">
        <v>0</v>
      </c>
      <c r="J16" s="32">
        <v>130.41999999999999</v>
      </c>
      <c r="K16" s="30" t="s">
        <v>18</v>
      </c>
      <c r="L16" s="33">
        <f t="shared" si="0"/>
        <v>-33.193320356520857</v>
      </c>
      <c r="M16" s="32" t="s">
        <v>18</v>
      </c>
      <c r="N16" s="34">
        <f t="shared" si="1"/>
        <v>1.2577639751552567</v>
      </c>
      <c r="O16" s="7"/>
      <c r="Q16" s="7"/>
      <c r="R16" s="7"/>
    </row>
    <row r="17" spans="2:20" s="8" customFormat="1" x14ac:dyDescent="0.25">
      <c r="B17" s="1" t="s">
        <v>19</v>
      </c>
      <c r="C17" s="2">
        <v>1334.3109999999999</v>
      </c>
      <c r="D17" s="3">
        <v>1731.1</v>
      </c>
      <c r="E17" s="4">
        <v>1779.65</v>
      </c>
      <c r="F17" s="4">
        <v>2310.4870000000001</v>
      </c>
      <c r="G17" s="2">
        <v>169.964</v>
      </c>
      <c r="H17" s="3">
        <v>772.17</v>
      </c>
      <c r="I17" s="4">
        <v>200.988</v>
      </c>
      <c r="J17" s="4">
        <v>1036.6400000000001</v>
      </c>
      <c r="K17" s="2">
        <f t="shared" si="0"/>
        <v>18.253277164576019</v>
      </c>
      <c r="L17" s="5">
        <f t="shared" si="0"/>
        <v>34.250229871660423</v>
      </c>
      <c r="M17" s="4">
        <f t="shared" ref="M17:N27" si="2">+((I17*100/C17)-100)</f>
        <v>-84.936944985089681</v>
      </c>
      <c r="N17" s="6">
        <f t="shared" si="1"/>
        <v>-40.116688810582858</v>
      </c>
      <c r="O17" s="7"/>
      <c r="P17" s="15"/>
      <c r="Q17" s="15"/>
      <c r="R17" s="15"/>
      <c r="S17" s="15"/>
      <c r="T17" s="15"/>
    </row>
    <row r="18" spans="2:20" x14ac:dyDescent="0.25">
      <c r="B18" s="28" t="s">
        <v>13</v>
      </c>
      <c r="C18" s="10">
        <v>219.19300000000001</v>
      </c>
      <c r="D18" s="11">
        <v>0</v>
      </c>
      <c r="E18" s="12">
        <v>76.307000000000002</v>
      </c>
      <c r="F18" s="12">
        <v>0</v>
      </c>
      <c r="G18" s="10">
        <v>42.777999999999999</v>
      </c>
      <c r="H18" s="11">
        <v>0</v>
      </c>
      <c r="I18" s="12">
        <v>49.405000000000001</v>
      </c>
      <c r="J18" s="12">
        <v>0</v>
      </c>
      <c r="K18" s="10">
        <f t="shared" si="0"/>
        <v>15.49160783580345</v>
      </c>
      <c r="L18" s="13" t="s">
        <v>18</v>
      </c>
      <c r="M18" s="12">
        <f t="shared" si="2"/>
        <v>-77.460502844525138</v>
      </c>
      <c r="N18" s="14" t="s">
        <v>18</v>
      </c>
      <c r="O18" s="7"/>
      <c r="Q18" s="7"/>
      <c r="R18" s="7"/>
    </row>
    <row r="19" spans="2:20" x14ac:dyDescent="0.25">
      <c r="B19" s="16" t="s">
        <v>14</v>
      </c>
      <c r="C19" s="17">
        <v>247.84700000000001</v>
      </c>
      <c r="D19" s="18">
        <v>1185.1600000000001</v>
      </c>
      <c r="E19" s="19">
        <v>368.38200000000001</v>
      </c>
      <c r="F19" s="19">
        <v>493.952</v>
      </c>
      <c r="G19" s="17">
        <v>100.539</v>
      </c>
      <c r="H19" s="18">
        <v>86.9</v>
      </c>
      <c r="I19" s="19">
        <v>93.427999999999997</v>
      </c>
      <c r="J19" s="19">
        <v>253.68</v>
      </c>
      <c r="K19" s="17">
        <f t="shared" si="0"/>
        <v>-7.0728771919354756</v>
      </c>
      <c r="L19" s="20">
        <f t="shared" si="0"/>
        <v>191.92174913693901</v>
      </c>
      <c r="M19" s="19">
        <f t="shared" si="2"/>
        <v>-62.304163455680325</v>
      </c>
      <c r="N19" s="21">
        <f t="shared" si="1"/>
        <v>-78.59529515002194</v>
      </c>
      <c r="O19" s="7"/>
      <c r="Q19" s="7"/>
      <c r="R19" s="7"/>
    </row>
    <row r="20" spans="2:20" x14ac:dyDescent="0.25">
      <c r="B20" s="29" t="s">
        <v>20</v>
      </c>
      <c r="C20" s="30">
        <v>867.27099999999996</v>
      </c>
      <c r="D20" s="31">
        <v>545.94000000000005</v>
      </c>
      <c r="E20" s="32">
        <v>1334.961</v>
      </c>
      <c r="F20" s="32">
        <v>1816.5350000000001</v>
      </c>
      <c r="G20" s="30">
        <v>26.646999999999998</v>
      </c>
      <c r="H20" s="31">
        <v>685.27</v>
      </c>
      <c r="I20" s="32">
        <v>58.155000000000001</v>
      </c>
      <c r="J20" s="32">
        <v>782.96</v>
      </c>
      <c r="K20" s="35">
        <f t="shared" si="0"/>
        <v>118.24220362517357</v>
      </c>
      <c r="L20" s="33">
        <f t="shared" si="0"/>
        <v>14.255694835612246</v>
      </c>
      <c r="M20" s="34">
        <f t="shared" si="2"/>
        <v>-93.294483500543663</v>
      </c>
      <c r="N20" s="34">
        <f t="shared" si="1"/>
        <v>43.415027292376436</v>
      </c>
      <c r="O20" s="7"/>
      <c r="Q20" s="7"/>
      <c r="R20" s="7"/>
    </row>
    <row r="21" spans="2:20" x14ac:dyDescent="0.25">
      <c r="B21" s="16" t="s">
        <v>21</v>
      </c>
      <c r="C21" s="17">
        <v>0</v>
      </c>
      <c r="D21" s="18">
        <v>0</v>
      </c>
      <c r="E21" s="19">
        <v>25.04</v>
      </c>
      <c r="F21" s="19">
        <v>0</v>
      </c>
      <c r="G21" s="17">
        <v>42.82</v>
      </c>
      <c r="H21" s="18">
        <v>0</v>
      </c>
      <c r="I21" s="19">
        <v>16.36</v>
      </c>
      <c r="J21" s="19">
        <v>40.380000000000003</v>
      </c>
      <c r="K21" s="36">
        <f t="shared" si="0"/>
        <v>-61.793554413825312</v>
      </c>
      <c r="L21" s="20" t="s">
        <v>18</v>
      </c>
      <c r="M21" s="21" t="s">
        <v>18</v>
      </c>
      <c r="N21" s="21" t="s">
        <v>18</v>
      </c>
      <c r="O21" s="7"/>
      <c r="Q21" s="7"/>
      <c r="R21" s="7"/>
    </row>
    <row r="22" spans="2:20" x14ac:dyDescent="0.25">
      <c r="B22" s="16" t="s">
        <v>22</v>
      </c>
      <c r="C22" s="17">
        <v>20.658999999999999</v>
      </c>
      <c r="D22" s="18">
        <v>55.031999999999996</v>
      </c>
      <c r="E22" s="19">
        <v>0</v>
      </c>
      <c r="F22" s="19">
        <v>0</v>
      </c>
      <c r="G22" s="17">
        <v>0</v>
      </c>
      <c r="H22" s="18">
        <v>65.900000000000006</v>
      </c>
      <c r="I22" s="19">
        <v>52.4</v>
      </c>
      <c r="J22" s="19">
        <v>0</v>
      </c>
      <c r="K22" s="36" t="s">
        <v>18</v>
      </c>
      <c r="L22" s="20" t="s">
        <v>18</v>
      </c>
      <c r="M22" s="21">
        <f t="shared" si="2"/>
        <v>153.64248027494071</v>
      </c>
      <c r="N22" s="21" t="s">
        <v>18</v>
      </c>
      <c r="O22" s="7"/>
      <c r="Q22" s="7"/>
      <c r="R22" s="7"/>
    </row>
    <row r="23" spans="2:20" x14ac:dyDescent="0.25">
      <c r="B23" s="16" t="s">
        <v>23</v>
      </c>
      <c r="C23" s="17">
        <v>270.36599999999999</v>
      </c>
      <c r="D23" s="18">
        <v>423.065</v>
      </c>
      <c r="E23" s="19">
        <v>6.899</v>
      </c>
      <c r="F23" s="19">
        <v>1497.683</v>
      </c>
      <c r="G23" s="17">
        <v>24.32</v>
      </c>
      <c r="H23" s="18">
        <v>211.6</v>
      </c>
      <c r="I23" s="19">
        <v>80.293999999999997</v>
      </c>
      <c r="J23" s="19">
        <v>52.86</v>
      </c>
      <c r="K23" s="36">
        <f t="shared" si="0"/>
        <v>230.15625</v>
      </c>
      <c r="L23" s="20">
        <f t="shared" si="0"/>
        <v>-75.018903591682417</v>
      </c>
      <c r="M23" s="21">
        <f t="shared" si="2"/>
        <v>-70.301739124002282</v>
      </c>
      <c r="N23" s="21">
        <f t="shared" si="1"/>
        <v>-87.505466063134506</v>
      </c>
      <c r="O23" s="7"/>
      <c r="Q23" s="7"/>
      <c r="R23" s="7"/>
    </row>
    <row r="24" spans="2:20" x14ac:dyDescent="0.25">
      <c r="B24" s="16" t="s">
        <v>24</v>
      </c>
      <c r="C24" s="17">
        <v>27.04</v>
      </c>
      <c r="D24" s="18">
        <v>26.38</v>
      </c>
      <c r="E24" s="19">
        <v>81.89</v>
      </c>
      <c r="F24" s="19">
        <v>110.44</v>
      </c>
      <c r="G24" s="17">
        <v>79.34</v>
      </c>
      <c r="H24" s="18">
        <v>177.82</v>
      </c>
      <c r="I24" s="19">
        <v>106.9</v>
      </c>
      <c r="J24" s="19">
        <v>237.8</v>
      </c>
      <c r="K24" s="36">
        <f t="shared" ref="K24:L27" si="3">+((I24*100/G24)-100)</f>
        <v>34.736576758255609</v>
      </c>
      <c r="L24" s="20">
        <f t="shared" si="3"/>
        <v>33.730738949499511</v>
      </c>
      <c r="M24" s="21">
        <f t="shared" si="2"/>
        <v>295.34023668639054</v>
      </c>
      <c r="N24" s="21">
        <f t="shared" si="2"/>
        <v>801.44048521607283</v>
      </c>
      <c r="O24" s="7"/>
      <c r="Q24" s="7"/>
      <c r="R24" s="7"/>
    </row>
    <row r="25" spans="2:20" x14ac:dyDescent="0.25">
      <c r="B25" s="28" t="s">
        <v>25</v>
      </c>
      <c r="C25" s="10">
        <v>83.519000000000005</v>
      </c>
      <c r="D25" s="11">
        <v>0</v>
      </c>
      <c r="E25" s="12">
        <v>31.013999999999999</v>
      </c>
      <c r="F25" s="12">
        <v>27.1</v>
      </c>
      <c r="G25" s="10">
        <v>112.014</v>
      </c>
      <c r="H25" s="11">
        <v>131.56</v>
      </c>
      <c r="I25" s="12">
        <v>526.00300000000004</v>
      </c>
      <c r="J25" s="12">
        <v>186.923</v>
      </c>
      <c r="K25" s="37">
        <f t="shared" si="3"/>
        <v>369.5868373596158</v>
      </c>
      <c r="L25" s="13">
        <f t="shared" si="3"/>
        <v>42.081939799331082</v>
      </c>
      <c r="M25" s="14">
        <f t="shared" si="2"/>
        <v>529.80040469833216</v>
      </c>
      <c r="N25" s="14" t="s">
        <v>18</v>
      </c>
      <c r="O25" s="7"/>
      <c r="Q25" s="7"/>
      <c r="R25" s="7"/>
    </row>
    <row r="26" spans="2:20" x14ac:dyDescent="0.25">
      <c r="B26" s="16" t="s">
        <v>26</v>
      </c>
      <c r="C26" s="17">
        <v>92.66</v>
      </c>
      <c r="D26" s="18">
        <v>365.52</v>
      </c>
      <c r="E26" s="19">
        <v>185.745</v>
      </c>
      <c r="F26" s="19">
        <v>0</v>
      </c>
      <c r="G26" s="17">
        <v>308.2</v>
      </c>
      <c r="H26" s="18">
        <v>0</v>
      </c>
      <c r="I26" s="19">
        <v>447.94</v>
      </c>
      <c r="J26" s="19">
        <v>0</v>
      </c>
      <c r="K26" s="36">
        <f t="shared" si="3"/>
        <v>45.340687865022716</v>
      </c>
      <c r="L26" s="20" t="s">
        <v>18</v>
      </c>
      <c r="M26" s="21">
        <f t="shared" si="2"/>
        <v>383.42326786099721</v>
      </c>
      <c r="N26" s="21" t="s">
        <v>18</v>
      </c>
      <c r="O26" s="7"/>
      <c r="Q26" s="7"/>
      <c r="R26" s="7"/>
    </row>
    <row r="27" spans="2:20" x14ac:dyDescent="0.25">
      <c r="B27" s="16" t="s">
        <v>27</v>
      </c>
      <c r="C27" s="17">
        <v>1299.8489999999999</v>
      </c>
      <c r="D27" s="18">
        <v>3279.4760000000001</v>
      </c>
      <c r="E27" s="19">
        <v>642.71900000000005</v>
      </c>
      <c r="F27" s="19">
        <v>4761.49</v>
      </c>
      <c r="G27" s="17">
        <v>52.78</v>
      </c>
      <c r="H27" s="18">
        <v>3926.47</v>
      </c>
      <c r="I27" s="19">
        <v>192.51300000000001</v>
      </c>
      <c r="J27" s="19">
        <v>3043.8440000000001</v>
      </c>
      <c r="K27" s="36">
        <f t="shared" si="3"/>
        <v>264.74611595301246</v>
      </c>
      <c r="L27" s="20">
        <f t="shared" si="3"/>
        <v>-22.478867787096291</v>
      </c>
      <c r="M27" s="21">
        <f t="shared" si="2"/>
        <v>-85.18958740592177</v>
      </c>
      <c r="N27" s="21">
        <f t="shared" si="2"/>
        <v>-7.1850502946202397</v>
      </c>
      <c r="O27" s="7"/>
      <c r="Q27" s="7"/>
      <c r="R27" s="7"/>
    </row>
    <row r="28" spans="2:20" x14ac:dyDescent="0.25">
      <c r="B28" s="38" t="s">
        <v>28</v>
      </c>
      <c r="C28" s="39">
        <v>24803.559000000001</v>
      </c>
      <c r="D28" s="40">
        <v>22954.136999999999</v>
      </c>
      <c r="E28" s="40">
        <v>17182.956999999999</v>
      </c>
      <c r="F28" s="40">
        <v>61412.444000000003</v>
      </c>
      <c r="G28" s="40">
        <v>10799.534</v>
      </c>
      <c r="H28" s="40">
        <v>19757.88</v>
      </c>
      <c r="I28" s="40">
        <v>17172.062999999998</v>
      </c>
      <c r="J28" s="40">
        <v>21058.748</v>
      </c>
      <c r="K28" s="40">
        <f>+((I28*100/G28)-100)</f>
        <v>59.007444210092757</v>
      </c>
      <c r="L28" s="40">
        <f>+((J28*100/H28)-100)</f>
        <v>6.5840464665237164</v>
      </c>
      <c r="M28" s="40">
        <f>+((I28*100/C28)-100)</f>
        <v>-30.767745870663163</v>
      </c>
      <c r="N28" s="41">
        <f>+((J28*100/D28)-100)</f>
        <v>-8.257287128677504</v>
      </c>
    </row>
    <row r="29" spans="2:20" x14ac:dyDescent="0.25">
      <c r="B29" s="1"/>
      <c r="C29" s="4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2:20" x14ac:dyDescent="0.25">
      <c r="B30" s="43" t="s">
        <v>29</v>
      </c>
      <c r="C30" s="44"/>
      <c r="D30" s="44"/>
      <c r="E30" s="44"/>
      <c r="F30" s="44"/>
      <c r="G30" s="44"/>
      <c r="H30" s="44"/>
      <c r="I30" s="44"/>
      <c r="J30" s="44"/>
      <c r="K30" s="43"/>
      <c r="L30" s="45"/>
      <c r="M30" s="45"/>
      <c r="N30" s="45"/>
    </row>
    <row r="31" spans="2:20" ht="15" customHeight="1" x14ac:dyDescent="0.25">
      <c r="B31" s="46" t="s">
        <v>30</v>
      </c>
      <c r="C31" s="46"/>
      <c r="D31" s="46"/>
      <c r="E31" s="46"/>
      <c r="F31" s="46"/>
      <c r="G31" s="47"/>
      <c r="H31" s="47"/>
      <c r="I31" s="47"/>
      <c r="J31" s="47"/>
      <c r="K31" s="48"/>
      <c r="L31" s="7"/>
      <c r="M31" s="7"/>
      <c r="N31" s="7"/>
    </row>
    <row r="32" spans="2:20" x14ac:dyDescent="0.25">
      <c r="B32" s="46" t="s">
        <v>31</v>
      </c>
      <c r="C32" s="46"/>
      <c r="D32" s="46"/>
      <c r="E32" s="46"/>
      <c r="F32" s="46"/>
      <c r="G32" s="49"/>
      <c r="H32" s="48"/>
      <c r="I32" s="48"/>
      <c r="J32" s="48"/>
      <c r="K32" s="50"/>
      <c r="L32" s="7"/>
      <c r="M32" s="7"/>
      <c r="N32" s="7"/>
    </row>
    <row r="33" spans="2:14" ht="15" customHeight="1" x14ac:dyDescent="0.25">
      <c r="B33" s="56" t="s">
        <v>32</v>
      </c>
      <c r="C33" s="57"/>
      <c r="D33" s="57"/>
      <c r="E33" s="57"/>
      <c r="F33" s="57"/>
      <c r="G33" s="57"/>
      <c r="H33" s="57"/>
      <c r="I33" s="57"/>
      <c r="J33" s="57"/>
      <c r="K33" s="58"/>
      <c r="M33" s="45"/>
      <c r="N33" s="45"/>
    </row>
    <row r="34" spans="2:14" x14ac:dyDescent="0.25">
      <c r="C34" s="7"/>
      <c r="D34" s="7"/>
    </row>
    <row r="35" spans="2:14" x14ac:dyDescent="0.25">
      <c r="K35" s="51"/>
      <c r="L35" s="59" t="s">
        <v>33</v>
      </c>
      <c r="M35" s="59"/>
      <c r="N35" s="59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3:K33"/>
    <mergeCell ref="L35:N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16_18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2025-05-07T11:26:31Z</dcterms:created>
  <dcterms:modified xsi:type="dcterms:W3CDTF">2025-05-07T12:43:09Z</dcterms:modified>
</cp:coreProperties>
</file>