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AEEB5966-A298-47BE-8434-987A6EA50B35}" xr6:coauthVersionLast="47" xr6:coauthVersionMax="47" xr10:uidLastSave="{00000000-0000-0000-0000-000000000000}"/>
  <bookViews>
    <workbookView xWindow="-120" yWindow="-120" windowWidth="29040" windowHeight="17640" xr2:uid="{1D75A666-8C74-4BFD-AA67-74C81AFC9880}"/>
  </bookViews>
  <sheets>
    <sheet name="14_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M26" i="1"/>
  <c r="K26" i="1"/>
  <c r="M25" i="1"/>
  <c r="L25" i="1"/>
  <c r="K25" i="1"/>
  <c r="N24" i="1"/>
  <c r="L24" i="1"/>
  <c r="K24" i="1"/>
  <c r="N23" i="1"/>
  <c r="M23" i="1"/>
  <c r="L23" i="1"/>
  <c r="K23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N16" i="1"/>
  <c r="L16" i="1"/>
  <c r="N14" i="1"/>
  <c r="M14" i="1"/>
  <c r="L14" i="1"/>
  <c r="N13" i="1"/>
  <c r="M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<sst xmlns="http://schemas.openxmlformats.org/spreadsheetml/2006/main" count="69" uniqueCount="34">
  <si>
    <t xml:space="preserve">Grūdų  ir aliejinių augalų sėklų  supirkimo kiekių suvestinė ataskaita (2025 m. 14 – 16  sav.) pagal GS-1*, t </t>
  </si>
  <si>
    <t xml:space="preserve">                      Data
Grūdai</t>
  </si>
  <si>
    <t>Pokytis, %</t>
  </si>
  <si>
    <t>16 sav.  (04 15– 21)</t>
  </si>
  <si>
    <t>14  sav.  (03 31 – 04 06)</t>
  </si>
  <si>
    <t>15  sav.  (04 07 – 13)</t>
  </si>
  <si>
    <t>16  sav.  (04 14 – 20)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</si>
  <si>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</si>
  <si>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</si>
  <si>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</si>
  <si>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</si>
  <si>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</si>
  <si>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</si>
  <si>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</si>
  <si>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</si>
  <si>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</si>
  <si>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</si>
  <si>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</si>
  <si>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</si>
  <si>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</si>
  <si>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</si>
  <si>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</si>
  <si>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</si>
  <si>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</si>
  <si>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</si>
  <si>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</si>
  <si>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</si>
  <si>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</si>
  <si>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</si>
  <si>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</si>
  <si>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2025 m. 16 savaitę su 15 savaite</t>
  </si>
  <si>
    <t>*** lyginant 2025 m. 16 savaitę su 2024 m. 15 savaite</t>
  </si>
  <si>
    <t>Pastaba: grūdų bei aliejinių augalų sėklų 14 ir 15 savaičių supirkimo kiekiai patikslinti  2025-04-24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</si>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</sst>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8" xfId="0" applyNumberFormat="1" applyFont="1" applyBorder="1" applyAlignment="1">
      <alignment horizontal="lef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1" xfId="0" applyNumberFormat="1" applyFont="1" applyBorder="1" applyAlignment="1">
      <alignment horizontal="left"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left" vertical="center"/>
    </xf>
    <xf numFmtId="4" fontId="3" fillId="0" borderId="24" xfId="0" applyNumberFormat="1" applyFont="1" applyBorder="1" applyAlignment="1">
      <alignment horizontal="left" vertical="center"/>
    </xf>
    <xf numFmtId="4" fontId="8" fillId="0" borderId="25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4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4" fillId="3" borderId="27" xfId="0" applyNumberFormat="1" applyFont="1" applyFill="1" applyBorder="1" applyAlignment="1">
      <alignment horizontal="left" vertical="center"/>
    </xf>
    <xf numFmtId="4" fontId="5" fillId="3" borderId="27" xfId="0" applyNumberFormat="1" applyFont="1" applyFill="1" applyBorder="1" applyAlignment="1">
      <alignment horizontal="right" vertical="center"/>
    </xf>
    <xf numFmtId="4" fontId="10" fillId="3" borderId="14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8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8" xfId="0" applyFont="1" applyBorder="1" applyAlignment="1">
      <alignment vertical="center"/>
    </xf>
    <xf numFmtId="0" fontId="11" fillId="0" borderId="28" xfId="0" applyFont="1" applyBorder="1" applyAlignment="1">
      <alignment vertical="center" wrapText="1"/>
    </xf>
    <xf numFmtId="0" fontId="0" fillId="0" borderId="28" xfId="0" applyBorder="1"/>
    <xf numFmtId="0" fontId="0" fillId="0" borderId="28" xfId="0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5B17C90-C488-47CB-A2D2-B6B7ED25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1313DEB-7984-4242-8F86-019EE864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7873E8D-5442-483C-8052-FFC1D2E5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3B7AEAE-9A01-4FB4-86A5-F11F4E21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D0476EF-C770-40BE-9195-7EF2529C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49F62C3-BA8A-498F-AC49-4D7CE67D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A8B0F40-C55C-40D5-8C3D-4019DA57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9F95F539-999A-4F88-B974-0FD1D0F5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D451DFF-A507-4390-A266-D1C47FAB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E454EB1-ACE5-4AAF-8C0E-ABEB0DE4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E636997-8904-4553-A12D-BD104654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3770D4F6-5BAE-4235-9BEA-6CC2DABD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7843305-2AB3-49A4-9CCF-2389D5A5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E6CBBD6-282B-4DD7-871E-A1142CE8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49C5D3C-C05C-4135-B8AB-307A4940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F162675-68BC-44FC-9EA8-A63204F6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22B526A-81AA-43EA-BFD0-27455F70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00C743C-8CE4-4A17-B27A-452EB097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CA2A0F9-FC7A-461C-86AA-54C8C65E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3A8B31E-74E4-4728-AF86-DF271B19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0F2EE81B-952B-4AE9-A89B-46587B78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73914F2D-EB4F-4F09-8B0F-2A133631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3B5CA4D0-9E95-47ED-9B70-41442939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1FCF764-E3E3-4A39-9E30-16A17524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7CDA7395-6FCE-4205-BBA2-3650B80C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82C3D53A-3975-4D20-85C0-ECC01EF3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CF2AF177-E2E8-4FF5-ACC7-DA98C9AB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B117DED3-135E-40FC-9ABB-3D292035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B485F2D4-4A98-41B7-B916-E5D6F104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9112D3B8-84E9-44BA-A9C1-51192A3D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FD3A96E-8396-4661-BEA9-14CB4BCF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5EC5E2E0-8C90-4F80-841B-D1C1E5F3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771BCBF3-484D-4AAA-8FE9-C7732E70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1029BB8D-CB88-4315-AAFF-FEFAE4EA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5796BC7E-4234-482B-87FA-E9790699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B4AE5659-578B-429D-9F15-EC391945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4C5B718E-B5F0-40BF-8754-E11120F6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01828E6-1717-4587-B884-D46B243C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1FB8C420-6BF7-4DB3-9294-EE94C00D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6B15EB7-16F4-4881-A7BA-03D8C951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C17CC93-2905-4CD1-BA7F-D7509CC89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A07A425A-499B-4A65-A3E6-6208BE6A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B7AB64F-A0C9-4260-8911-8EA0B9EF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9457804-E23C-4DE8-ADFB-9FDE1C15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4D1610A7-489A-4D11-AF2D-288BEEE7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A143D75-5185-49C0-B861-F6019BE3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6E840CFD-50CB-4BEC-A6BE-689651B5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91885F6-6113-423D-A226-890EE8CE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517B959-B371-4D49-BD87-82CC8D84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C112A6B-9834-4963-9069-992A77AF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22B0514F-5CC5-421D-910A-6A41F273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FB8C9914-D012-4164-BA2C-A6FC8A24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9302CBE-8640-4D4A-82C2-87F6FA2E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08B0E5AC-B713-45D6-B323-287508AE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800D1EB0-E341-4BDE-8A2A-1311BC67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E8F357E6-5CA1-477E-908B-A0A98086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0B14C7A3-BFB7-485B-9F7E-B04E6E4C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5FBAD7AD-6AAE-483D-89C6-981BE50A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E0F1F844-BCF1-455F-A49E-A8DE5B73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E1836CCE-0A22-4567-8936-5EE10EA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965AB020-49DA-4224-BD0A-3A3A1D95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1A2518A-DCE1-43AA-9B56-82FE4E43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2447AED1-1518-400C-B4E0-103089F6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2621F76-0004-4080-851F-04AF857E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FB1B37EF-8DA3-45AE-811C-4C36FB51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100EAC47-1499-49AB-8219-198A356F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F0CD6D89-C118-41DB-B421-42476A4E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28264426-C831-4E2A-8D60-AE4A6DB0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8ED5A124-83E6-4BEC-9015-3E0855E3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8EBCD63B-A593-4ADD-9242-3DC1D5F9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B0BC15E-5FAF-4242-BAE5-D87AE981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39757AA1-9772-4219-A2CA-704DEBD9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47704DD5-6568-4BA6-A05A-F47E8F65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FB77F40E-021A-46DF-B3F8-C2DC9223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A95B0065-85C4-4622-AAFC-14AD6318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66CC66AC-F89B-4775-B787-EE2ABA18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007264F-60BD-4DE0-8DC7-C7EA7B70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46951865-786C-4108-89B2-F98FE0C1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84F56981-8F9C-41FB-880C-F7C2A935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954EB937-96A4-49F2-85A9-9C16C4D7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D9D52E01-A70A-4960-8A47-7C73D39E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99FD4758-87BD-4AA1-944C-6E30C66D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FC16A1B7-2D9C-4D1A-B405-6855E6BE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5834093B-DB93-4E90-AFBD-42F65A97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0A5F6238-A935-40F0-9A3F-50C5BCD8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D2A6DF63-4CF1-4E3F-B5C0-8F74A690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2FF47FA8-13E7-4951-AD38-739F682B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7DE8AC88-10F3-47E2-A995-D7143E9B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1BC411A5-0639-4D77-AA80-34D160F2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FD9A203-593A-4EAA-B90F-EA87E2B6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2064EA28-13C7-4A14-9EBE-D28F8D12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8316492-029D-43BC-A132-158FABED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2FDA914-D136-44E8-93A7-89BF2FFC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F22A9F4C-82E9-4B20-AAF4-E32AFDDD0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7D30050-10E8-4DDA-8F90-A835FB869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5440CC6D-8443-41BF-84A1-198AE30E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6E6DF92C-3804-4174-A0BA-EC0B6D83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295322B1-CA53-46D0-A273-1CE10ED6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9F08EEBD-5A34-4BBC-88BE-E510E118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86A66E3E-ECCB-403E-923A-691BD143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5BA95F3D-94B4-4E3E-9CDE-628236DF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58DB30DD-C996-4D3F-9611-122B83F1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9F284C05-94A9-4378-AD5E-31F71F55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55D34F72-2787-4511-AB2B-41F22CCF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7D86C23-A65B-495C-A33A-979425A5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468C81B9-9605-4062-B6E9-C07A8952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95DADB4-37B8-4073-AB11-1239E686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FA4311EA-ED91-4E74-BCEF-80853D79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FF65A8A-B8E7-47E1-8431-63FB5AD7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B2AF53B6-43D7-4894-B58E-246C4BB0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23C00CFD-6C2F-4566-B6C8-877B6CEA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BABC40B8-8AFF-44BE-B09F-34A08C46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5F033A02-EFF3-4C59-ADA5-28320D41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CA7310E2-5FC2-4BB5-BF9A-D9E85F8B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D9288321-B87B-449B-8431-631D8BEA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9FE5181F-BD3F-4150-B8D4-C8F7EF9DE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9D14AC21-8F42-4D6B-A089-567B25F7F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E83BE8A0-5DE9-4CFC-805B-6BDB35C6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95F8605E-DE63-4AD8-9211-85DE50FA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BDC3D18E-267C-4409-ACFD-4482E604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0595FA6F-2981-493A-B9B6-19512AD6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83032689-C1F0-4909-82B5-C914CB7F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69532DCA-5514-4A20-88C9-50683A67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91BADC93-95AC-464A-A222-51C3B607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B7F4E82-2AD6-4D43-868E-C4098F4E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4902C66F-64B7-4600-925E-D258B736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FE640072-7EF2-41C2-8340-BC9FB1E4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75B2024D-B759-4F9F-80FD-3B3E6C65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DCB6040D-AC0D-4DF2-A998-8C8A5665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7E75703F-67B6-4E18-A3E4-71A56193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C3C85B87-C7BC-47CA-9D70-5D937DE63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BDAC0371-522F-4412-A209-5B68589C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6D5CDDD5-7BA3-4D12-9161-8A16EC61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4A8393E0-D16F-45F4-8F86-FCDBEA62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1897B3CA-66CA-4DF0-9ED6-A2A84761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E8DF040F-579F-4FCB-9B05-C2222342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51A8F752-0C1A-4CF8-AF14-A2AC03FB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E8CE2065-9C27-4628-871F-1B7B8C06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8FF8D69C-1326-45D7-85BA-1C8E182A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13F8E528-E334-441E-83C3-3FE89FDC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1CCF24CB-F948-4762-BDC3-37FB9EE1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8AF60C8-F588-4D5A-8E6F-BBFA1F60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6C084E86-438B-4969-A885-589D7034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9C928C5-A32A-4EF9-AF03-09C338DE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C9C50B2C-F2BB-4504-813D-6015ED88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67899DA0-5E3B-4B29-B1D7-045BF0C3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98788F9E-5763-4149-9952-F7968C11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EC13D894-41C9-40B0-9B2C-41F7E7BD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189C7DA1-28BA-4544-8904-105093EE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B2234A1D-B134-4A0C-9DE0-09FC134C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8C4C617-4B22-47CA-A66D-807BC008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AF5C94E5-D139-447D-B2BE-2E2B926F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4858A377-806A-4372-B748-BAE07DB3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B91E16D8-B63C-49DD-ADA8-B39A1AA8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9ABD94AD-94E7-4277-BBFD-E51A7E8A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00516E3F-BDD4-4498-9195-F0B8E06A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3F8DBAA0-3893-45E0-A6A5-0F8B9700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50FF33F-14FB-4240-AE87-F0A77976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4D4159EA-CECE-4A4D-8356-222B3091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9F5C5367-8774-4B10-8988-A6BCFA123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4C75C641-0038-44B7-85A7-DB9005E4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F2AFBDBC-9E07-4A57-A380-FE0D5053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ADFD577-7838-4483-8250-D21C4129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C0BADE05-A0D8-47B9-A102-F2AE3618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FD1DA021-48A4-4C5C-8A65-03EC583F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EFCE8B96-6B5D-41EA-8052-A8C8DE1A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2E0F4B62-77DB-48A2-B996-7455ED77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BAD2BE04-9130-45BE-9654-8E8380FC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6E6492D9-E2E7-405C-A8AD-2EF745D8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F9ADAE8F-25EE-4A53-9D32-DC011125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3567DCFE-C5AC-4125-BAA8-BC4A3F09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76FEFA6E-6BCF-48B4-A78B-5F038C37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6E4F1284-75EC-4C77-A458-23C69EA5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BB8E74F-052F-4AF0-AA83-296745A3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C1613CAA-8F3B-4A16-AD58-AA355A1E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8B33DF08-6AE5-4015-BC1B-1A9D0478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06D11C5-8E0E-4235-A623-AB572EBE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444C32DD-F0F8-4F27-8C1A-2E5FE86A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598CCC2-1681-48D3-9338-9D299FC8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46741CA6-73AE-454A-A531-7B745FEA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E30FB67E-561E-4254-A76B-989862B5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92643E35-9FE7-4AE6-B18D-EAE9CCE4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AFCA8696-92C0-4C36-B281-035974DA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56F9DB53-E4F4-4BBA-82D6-85708433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330FE232-5FDA-4BE6-9707-DFAC9FD3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DBDD41F-5EE5-40D6-AB82-509FD0A3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C5C92D48-5CBD-4B74-A3FE-123AB5AE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EF7B6133-0379-4C0B-B5F0-2BC91FDA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573D61D5-3AD6-49B1-8DAB-B45023AC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A0DC63F4-1900-4EAF-AC71-DCD0B6FE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179FDF1D-C993-4222-B5A0-B790DE65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C729D170-8217-4693-963A-A2E17647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7D41D351-7C97-4EA8-828C-C4D54310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1AF277BA-C1F4-44F4-9BB3-96AEFC5B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1464B3A2-66AA-48F2-AD72-CA48B5B7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53CF1F34-48EF-42CB-A227-B826374C1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34F9FA96-3D63-402D-8D02-1B5DAE25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BF0B1325-A300-437D-8A12-C7F4B2B3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3C9C3718-34D3-4FD7-837B-5DB51CAF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E53FB7FF-3D70-44BF-B5E9-DA89962B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75E98E6B-3205-401F-B860-648F489EF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CCEFF039-0518-4097-B67A-8AD09313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365AA827-7E50-4DDF-835F-1546D319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81535656-E2BE-48B7-9CA6-DD10CFD7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5749270C-4F9E-4897-827A-577E6DE4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0A3DFE6-26D2-4E3F-B248-E523593D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12D24816-865E-46F0-9D2C-0A6493A9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0D5397C1-0513-4BAB-958C-9DE77DC2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7B5B5E05-CD94-4BF2-B877-C732A10B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B567EE25-58D1-4DD2-9CDD-A464C1C4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FA5E113E-D1CF-4ADF-AE05-38E84DAD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6638410-0758-486F-BD0A-291E10C8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042FFF3-611E-4EFC-90FF-53BF6A2C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2C1D40F-AA5B-4C44-8FBC-0E4539F7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EE9B7951-961F-46BA-8177-2A96D40D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87869779-CA5A-49FD-9DD1-799DD1BD6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C3898AD4-F988-46A0-967F-DAE2E82C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3E6A79D0-48A9-48EE-8646-321B0633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6FC784BE-7B37-42DE-83B1-DA0A3B9F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69BB52AC-4E0B-48EB-B430-05545064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F01E7794-8A9F-4D3D-AB55-93E5D686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7022AFF3-2BCB-45F4-AEBB-0B63C14E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B9A1EB9F-4ECD-4D9A-82A3-DE79BFFF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42CB0A10-DA8A-409F-83D4-380E10E4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38D6B384-8A3E-4B3D-92FE-958ABFF21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CDAACB7F-764E-4538-A0FA-5387253F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1C23D9CC-E7EC-4794-81EF-03277F28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DAA0A812-014A-4D67-893F-10336F73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56119FD1-3F68-4A29-AA83-F873E1B3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A465BB17-1151-423A-8AC3-0B6769CC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A9B7790F-B104-498B-8280-A7AD545C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71502763-3E95-4BFE-876D-1638EB19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5B221A0F-5A64-4003-A7D5-7349CEF5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F14F5829-4F8C-40C7-BFBE-A9AC5207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28FBAD92-3824-4C6B-B020-63D92447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A851C7BE-25F5-45B6-B465-D5F62AD9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80612D97-D8A8-4FE2-AFED-B283D36A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E5C7F24A-3437-4D14-83B8-25AAFC8F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883A57C0-7536-470E-93CB-4A9D6D38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BC65A410-17FF-4157-9559-8611981D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26B59202-D8D8-43F9-BAD2-C872382E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1F11CFC5-2132-491C-B136-5DB78F7B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8AAF0657-55FD-465F-9B22-01D81E0B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74D5C2E3-C76A-4A0C-8257-CE8119F1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6B468951-C739-4786-91F5-1878C3FD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20CA1D88-2B98-4271-8332-0EEAB394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3D44558E-932D-4A1D-B025-009143EA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4080EF10-3DE9-481D-B99A-44A32E12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DDA6FA08-1DC5-44FC-82C7-83164C1E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5E3602CA-F604-4FCB-8EDB-79CE7BBF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235F9B92-989A-40D1-B346-C2D7E782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FE037BB5-8F3A-4F5C-951A-0709262B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335E41B4-4285-4909-8567-E9E7E647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DE7F1026-F947-48D9-A6B7-87954FFA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68C400D0-9707-4897-84E1-50E6678B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35C8F9DF-DBCF-423D-91D7-75095732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32C948E4-8DA4-457D-890B-37B4336E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E739543A-7392-45CA-914E-1DFFDDB6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87C65472-D125-440B-A3AC-C0107A1C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13AB4FC4-E07C-492B-9D88-B34072B6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CA8E7D59-7531-4C24-87FD-A713CD9A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DFFA8101-6253-489E-AA9F-7581DEA3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05A99FBD-0D6A-4C7E-ACC2-0A5278B1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F410DE5-7252-4BD1-ACBE-1FFC9326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BC8D5AED-2623-4F85-88AC-6B735F9F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9B850BB1-1831-4B3A-9850-C42243A4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C6453689-1DA4-4D96-878E-5024918B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3C59DF47-695A-4D01-B1DC-3BB0C4E1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382734CC-6295-4955-BC0B-BCF842BB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64B2491E-F6C3-4662-BEF9-C2E31473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C96AD650-1008-4751-BAC9-0E750FEF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8FCFFAFE-5E3E-494D-8361-0D67F523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7799AE6C-ABDD-4AE8-A018-1D6F1116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5A4C4B7A-B6A5-4794-99A6-63DB7BBD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CCC7EB5B-86D2-4A1D-8060-D9F005B0A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93AED2EB-DA1F-472A-87F6-AB1A93F9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80FE8777-6154-4385-8713-5B5D06ED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2995BA9C-EA2B-4CFE-8BF6-53B54036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492B3777-953F-43D9-96B6-E60C7DB6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FF9AB932-6B1D-4FA2-BE16-EB77933E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BAFD0B5B-0556-4247-A52B-AA08A006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7E3A9B34-EF59-4735-8555-4B0602E7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7569374F-35D9-4FE8-9BB4-1BBDF161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E4AB0016-121A-4AD8-B843-8B5FA2D8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BFBC3B87-107B-4EC9-A62A-CC52C98A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6B26095D-2F4B-40C6-BB13-C4BBF7E8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4AD02A17-8D00-4F9E-B42B-ECE0066C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45527D10-BF25-48CB-88E7-009B70FC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69970D65-7BD4-4EA5-94E0-376E514B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267CF8B-1BD8-48B2-A53B-E27900C3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E026AB08-4A38-4496-BCA3-6BD1A70A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4FC6FF6E-7F80-45F1-9E2D-AAD4E30AD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0443CBF8-EFC1-4C00-9BED-133F5F9D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64E25206-E802-4E37-B132-1AE7FE916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26A4B98-734D-43F5-861F-0C448F133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D10CD7EA-218D-4D35-8E2D-67A0BC32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32A163FC-77BC-4CD8-9D94-AE9CBD03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1BC629DC-DCAC-41B4-B75F-D040E2DD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C2ED1C55-2C53-422D-A65F-A881FC71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E0A2713A-7D14-47E4-BF8F-778C6301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6800830A-BA1E-46B9-9B0E-60FEFF30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AA3B7EC3-6C7B-4C8A-9F06-2FEC209F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1AB3E5C6-BB55-4540-AE10-06A3276E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A9A140DD-7511-4B40-9837-E81A18A2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05B7974-6D19-4EC5-BF53-FF7B1F81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1133E7D9-9755-469B-9399-78257428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D079FC8A-385D-4803-A24A-198CECA1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A76DD23F-1C7E-47B5-B415-FAF7C03B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FC65251F-A23E-4A39-BF2F-914BF719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3109D82D-CE7C-4256-9143-B36A8559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2FAAAB21-F520-447A-9B4A-BFB2FA79E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45A7FBF5-CD7E-466B-98F7-5EE6FE7D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31527201-782F-4295-A96E-6521B581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C62E2313-7DF0-4D7F-8613-093C42C8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42B6A3FB-F935-43F1-BC5B-B78C9015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8931D240-631E-4EEF-AA77-B7F07705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6C86343B-AB29-43C3-A762-F1A2766F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A46EA8E9-D05D-491D-910A-763BCA63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C3D1FDEA-B167-45C5-8BDC-FAB8C5FB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0F15839F-20A5-407C-B24B-7D2AA3F8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CB29834F-709E-4CB3-9C3A-7FFF2B87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6704FE70-1751-4726-AF84-76434741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4515AC8A-4C8A-4364-ABD8-A351BB6F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2263B5E1-EF96-40AD-A6C9-67210573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E578E908-70BF-49B6-B424-EF587FEF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36B4549D-EA42-4057-A2DA-3D78C5F1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121243D1-3C4F-45D8-8D9B-276C0BCA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1E364359-8D38-4FC7-AD09-69C4BC37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1ACD677B-6DA2-4DEC-8D13-B2A98894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C487649E-DA2D-4F02-896C-248E12CC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278D13D3-48A6-44B5-99D9-8F165B83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7DB5950C-1260-4AFF-95F7-93190ED1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AE304A72-E34D-465F-80F3-DF303FEA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A77E930B-E6F0-4E57-B45A-58E848D7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5B7560EC-41E9-45A0-8D12-60605AFE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AF604D86-8CCB-428B-82A6-331299BB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23584250-961B-4860-8544-1C9F3787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D1E19861-566F-476D-87F9-C1A91BB6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9DC1373C-9D47-4399-9352-9AE23D7F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16CD58AD-2F76-448A-BC46-3EFE38B7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ED3B-F7B3-4488-95B4-92B43F627D81}">
  <dimension ref="B2:W35"/>
  <sheetViews>
    <sheetView showGridLines="0" showRowColHeaders="0" tabSelected="1" workbookViewId="0">
      <selection activeCell="AC45" sqref="AC4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4" spans="2:23" ht="15" customHeight="1" x14ac:dyDescent="0.25">
      <c r="B4" s="65" t="s">
        <v>1</v>
      </c>
      <c r="C4" s="66">
        <v>2024</v>
      </c>
      <c r="D4" s="67"/>
      <c r="E4" s="68">
        <v>2025</v>
      </c>
      <c r="F4" s="68"/>
      <c r="G4" s="68"/>
      <c r="H4" s="68"/>
      <c r="I4" s="68"/>
      <c r="J4" s="69"/>
      <c r="K4" s="70" t="s">
        <v>2</v>
      </c>
      <c r="L4" s="71"/>
      <c r="M4" s="71"/>
      <c r="N4" s="71"/>
    </row>
    <row r="5" spans="2:23" ht="15" customHeight="1" x14ac:dyDescent="0.25">
      <c r="B5" s="65"/>
      <c r="C5" s="72" t="s">
        <v>3</v>
      </c>
      <c r="D5" s="73"/>
      <c r="E5" s="74" t="s">
        <v>4</v>
      </c>
      <c r="F5" s="75"/>
      <c r="G5" s="72" t="s">
        <v>5</v>
      </c>
      <c r="H5" s="73"/>
      <c r="I5" s="72" t="s">
        <v>6</v>
      </c>
      <c r="J5" s="73"/>
      <c r="K5" s="61" t="s">
        <v>7</v>
      </c>
      <c r="L5" s="76"/>
      <c r="M5" s="61" t="s">
        <v>8</v>
      </c>
      <c r="N5" s="62"/>
    </row>
    <row r="6" spans="2:23" ht="15" customHeight="1" x14ac:dyDescent="0.25">
      <c r="B6" s="65"/>
      <c r="C6" s="63" t="s">
        <v>9</v>
      </c>
      <c r="D6" s="63" t="s">
        <v>10</v>
      </c>
      <c r="E6" s="63" t="s">
        <v>9</v>
      </c>
      <c r="F6" s="63" t="s">
        <v>10</v>
      </c>
      <c r="G6" s="63" t="s">
        <v>9</v>
      </c>
      <c r="H6" s="63" t="s">
        <v>10</v>
      </c>
      <c r="I6" s="63" t="s">
        <v>9</v>
      </c>
      <c r="J6" s="63" t="s">
        <v>10</v>
      </c>
      <c r="K6" s="53" t="s">
        <v>9</v>
      </c>
      <c r="L6" s="53" t="s">
        <v>10</v>
      </c>
      <c r="M6" s="53" t="s">
        <v>9</v>
      </c>
      <c r="N6" s="55" t="s">
        <v>10</v>
      </c>
    </row>
    <row r="7" spans="2:23" ht="37.5" customHeight="1" x14ac:dyDescent="0.25">
      <c r="B7" s="6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6"/>
    </row>
    <row r="8" spans="2:23" s="8" customFormat="1" x14ac:dyDescent="0.25">
      <c r="B8" s="1" t="s">
        <v>11</v>
      </c>
      <c r="C8" s="2">
        <v>22129.629000000001</v>
      </c>
      <c r="D8" s="3">
        <v>11452.486999999999</v>
      </c>
      <c r="E8" s="4">
        <v>22612.084999999999</v>
      </c>
      <c r="F8" s="4">
        <v>20912.016</v>
      </c>
      <c r="G8" s="2">
        <v>16087.694</v>
      </c>
      <c r="H8" s="3">
        <v>14429.56</v>
      </c>
      <c r="I8" s="4">
        <v>14334.32</v>
      </c>
      <c r="J8" s="4">
        <v>46084.797999999995</v>
      </c>
      <c r="K8" s="2">
        <f t="shared" ref="K8:L13" si="0">+((I8*100/G8)-100)</f>
        <v>-10.898852253156974</v>
      </c>
      <c r="L8" s="5">
        <f t="shared" si="0"/>
        <v>219.37770798277978</v>
      </c>
      <c r="M8" s="4">
        <f t="shared" ref="M8:N23" si="1">+((I8*100/C8)-100)</f>
        <v>-35.225665102654915</v>
      </c>
      <c r="N8" s="6">
        <f t="shared" si="1"/>
        <v>302.39991540702033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1017.134</v>
      </c>
      <c r="D9" s="11">
        <v>1437.346</v>
      </c>
      <c r="E9" s="12">
        <v>936.58799999999997</v>
      </c>
      <c r="F9" s="12">
        <v>3089.8599999999997</v>
      </c>
      <c r="G9" s="10">
        <v>886.88200000000006</v>
      </c>
      <c r="H9" s="11">
        <v>0</v>
      </c>
      <c r="I9" s="12">
        <v>588.32600000000002</v>
      </c>
      <c r="J9" s="12">
        <v>272.86</v>
      </c>
      <c r="K9" s="10">
        <f>+((I9*100/G9)-100)</f>
        <v>-33.663553888792421</v>
      </c>
      <c r="L9" s="13" t="s">
        <v>13</v>
      </c>
      <c r="M9" s="12">
        <f>+((I9*100/C9)-100)</f>
        <v>-42.158456997799696</v>
      </c>
      <c r="N9" s="14">
        <f>+((J9*100/D9)-100)</f>
        <v>-81.016401061400671</v>
      </c>
      <c r="O9" s="7"/>
      <c r="Q9" s="15"/>
      <c r="R9" s="15"/>
      <c r="S9" s="15"/>
    </row>
    <row r="10" spans="2:23" x14ac:dyDescent="0.25">
      <c r="B10" s="16" t="s">
        <v>14</v>
      </c>
      <c r="C10" s="17">
        <v>1521.5720000000001</v>
      </c>
      <c r="D10" s="18">
        <v>52.47</v>
      </c>
      <c r="E10" s="19">
        <v>914.57899999999995</v>
      </c>
      <c r="F10" s="19">
        <v>1269.3699999999999</v>
      </c>
      <c r="G10" s="17">
        <v>1795.3969999999999</v>
      </c>
      <c r="H10" s="18">
        <v>1000</v>
      </c>
      <c r="I10" s="19">
        <v>1740.442</v>
      </c>
      <c r="J10" s="19">
        <v>2446.98</v>
      </c>
      <c r="K10" s="17">
        <f>+((I10*100/G10)-100)</f>
        <v>-3.0608829133612119</v>
      </c>
      <c r="L10" s="20">
        <f t="shared" si="0"/>
        <v>144.69800000000001</v>
      </c>
      <c r="M10" s="19">
        <f t="shared" si="1"/>
        <v>14.384465539586685</v>
      </c>
      <c r="N10" s="21">
        <f t="shared" si="1"/>
        <v>4563.5791881074902</v>
      </c>
      <c r="O10" s="7"/>
      <c r="P10" s="7"/>
      <c r="Q10" s="7"/>
      <c r="R10" s="7"/>
    </row>
    <row r="11" spans="2:23" x14ac:dyDescent="0.25">
      <c r="B11" s="16" t="s">
        <v>15</v>
      </c>
      <c r="C11" s="17">
        <v>16904.393</v>
      </c>
      <c r="D11" s="18">
        <v>8733.8760000000002</v>
      </c>
      <c r="E11" s="19">
        <v>17215.396000000001</v>
      </c>
      <c r="F11" s="19">
        <v>11421.448</v>
      </c>
      <c r="G11" s="17">
        <v>10523.358</v>
      </c>
      <c r="H11" s="18">
        <v>6542.3769999999995</v>
      </c>
      <c r="I11" s="19">
        <v>9972.3780000000006</v>
      </c>
      <c r="J11" s="19">
        <v>36889.760000000002</v>
      </c>
      <c r="K11" s="17">
        <f t="shared" si="0"/>
        <v>-5.2357812021599983</v>
      </c>
      <c r="L11" s="20">
        <f t="shared" si="0"/>
        <v>463.85867093871241</v>
      </c>
      <c r="M11" s="19">
        <f t="shared" si="1"/>
        <v>-41.007180796139792</v>
      </c>
      <c r="N11" s="21">
        <f t="shared" si="1"/>
        <v>322.37558673835076</v>
      </c>
      <c r="O11" s="7"/>
      <c r="Q11" s="7"/>
      <c r="R11" s="7"/>
    </row>
    <row r="12" spans="2:23" x14ac:dyDescent="0.25">
      <c r="B12" s="16" t="s">
        <v>16</v>
      </c>
      <c r="C12" s="17">
        <v>2022.903</v>
      </c>
      <c r="D12" s="18">
        <v>189.18</v>
      </c>
      <c r="E12" s="19">
        <v>2820.0360000000001</v>
      </c>
      <c r="F12" s="19">
        <v>4040.3710000000001</v>
      </c>
      <c r="G12" s="17">
        <v>2407.69</v>
      </c>
      <c r="H12" s="18">
        <v>6887.183</v>
      </c>
      <c r="I12" s="19">
        <v>1461.0320000000002</v>
      </c>
      <c r="J12" s="19">
        <v>6318.7579999999998</v>
      </c>
      <c r="K12" s="17">
        <f t="shared" si="0"/>
        <v>-39.318101582844967</v>
      </c>
      <c r="L12" s="20">
        <f t="shared" si="0"/>
        <v>-8.2533744202818582</v>
      </c>
      <c r="M12" s="19">
        <f t="shared" si="1"/>
        <v>-27.77547910107404</v>
      </c>
      <c r="N12" s="21">
        <f t="shared" si="1"/>
        <v>3240.0771751770794</v>
      </c>
      <c r="O12" s="7"/>
      <c r="P12" s="7"/>
      <c r="Q12" s="7"/>
      <c r="R12" s="7"/>
    </row>
    <row r="13" spans="2:23" x14ac:dyDescent="0.25">
      <c r="B13" s="16" t="s">
        <v>17</v>
      </c>
      <c r="C13" s="17">
        <v>663.62699999999995</v>
      </c>
      <c r="D13" s="18">
        <v>1039.615</v>
      </c>
      <c r="E13" s="19">
        <v>725.48599999999999</v>
      </c>
      <c r="F13" s="19">
        <v>1090.9669999999999</v>
      </c>
      <c r="G13" s="17">
        <v>474.36700000000002</v>
      </c>
      <c r="H13" s="18">
        <v>0</v>
      </c>
      <c r="I13" s="19">
        <v>572.14200000000005</v>
      </c>
      <c r="J13" s="19">
        <v>156.44</v>
      </c>
      <c r="K13" s="17">
        <f t="shared" si="0"/>
        <v>20.611678299713091</v>
      </c>
      <c r="L13" s="20" t="s">
        <v>13</v>
      </c>
      <c r="M13" s="19">
        <f t="shared" si="1"/>
        <v>-13.785605468131934</v>
      </c>
      <c r="N13" s="21">
        <f t="shared" si="1"/>
        <v>-84.952121698898154</v>
      </c>
      <c r="O13" s="7"/>
    </row>
    <row r="14" spans="2:23" s="8" customFormat="1" x14ac:dyDescent="0.25">
      <c r="B14" s="22" t="s">
        <v>18</v>
      </c>
      <c r="C14" s="23">
        <v>33.186999999999998</v>
      </c>
      <c r="D14" s="24">
        <v>77.08</v>
      </c>
      <c r="E14" s="25">
        <v>161.54</v>
      </c>
      <c r="F14" s="25">
        <v>546.08000000000004</v>
      </c>
      <c r="G14" s="23">
        <v>0</v>
      </c>
      <c r="H14" s="24">
        <v>301.7</v>
      </c>
      <c r="I14" s="25">
        <v>9.58</v>
      </c>
      <c r="J14" s="26">
        <v>304.22000000000003</v>
      </c>
      <c r="K14" s="23" t="s">
        <v>13</v>
      </c>
      <c r="L14" s="27">
        <f t="shared" ref="K14:L27" si="2">+((J14*100/H14)-100)</f>
        <v>0.83526682134572638</v>
      </c>
      <c r="M14" s="25">
        <f>+((I14*100/C14)-100)</f>
        <v>-71.133275077590625</v>
      </c>
      <c r="N14" s="28">
        <f t="shared" si="1"/>
        <v>294.68085106382983</v>
      </c>
      <c r="O14" s="7"/>
      <c r="P14" s="15"/>
      <c r="Q14" s="15"/>
      <c r="R14" s="15"/>
      <c r="S14" s="15"/>
      <c r="T14" s="15"/>
    </row>
    <row r="15" spans="2:23" x14ac:dyDescent="0.25">
      <c r="B15" s="29" t="s">
        <v>14</v>
      </c>
      <c r="C15" s="10">
        <v>0</v>
      </c>
      <c r="D15" s="11">
        <v>0</v>
      </c>
      <c r="E15" s="12">
        <v>148.13999999999999</v>
      </c>
      <c r="F15" s="12">
        <v>0</v>
      </c>
      <c r="G15" s="10">
        <v>0</v>
      </c>
      <c r="H15" s="11">
        <v>0</v>
      </c>
      <c r="I15" s="12">
        <v>9.58</v>
      </c>
      <c r="J15" s="12">
        <v>0</v>
      </c>
      <c r="K15" s="10" t="s">
        <v>13</v>
      </c>
      <c r="L15" s="13" t="s">
        <v>13</v>
      </c>
      <c r="M15" s="12" t="s">
        <v>13</v>
      </c>
      <c r="N15" s="14" t="s">
        <v>13</v>
      </c>
      <c r="O15" s="7"/>
      <c r="Q15" s="7"/>
      <c r="R15" s="7"/>
    </row>
    <row r="16" spans="2:23" x14ac:dyDescent="0.25">
      <c r="B16" s="30" t="s">
        <v>15</v>
      </c>
      <c r="C16" s="31">
        <v>33.186999999999998</v>
      </c>
      <c r="D16" s="32">
        <v>77.08</v>
      </c>
      <c r="E16" s="33">
        <v>13.4</v>
      </c>
      <c r="F16" s="33">
        <v>546.08000000000004</v>
      </c>
      <c r="G16" s="31">
        <v>0</v>
      </c>
      <c r="H16" s="32">
        <v>301.7</v>
      </c>
      <c r="I16" s="33">
        <v>0</v>
      </c>
      <c r="J16" s="33">
        <v>304.22000000000003</v>
      </c>
      <c r="K16" s="31" t="s">
        <v>13</v>
      </c>
      <c r="L16" s="34">
        <f t="shared" si="2"/>
        <v>0.83526682134572638</v>
      </c>
      <c r="M16" s="33" t="s">
        <v>13</v>
      </c>
      <c r="N16" s="35">
        <f t="shared" si="1"/>
        <v>294.68085106382983</v>
      </c>
      <c r="O16" s="7"/>
      <c r="Q16" s="7"/>
      <c r="R16" s="7"/>
    </row>
    <row r="17" spans="2:20" s="8" customFormat="1" x14ac:dyDescent="0.25">
      <c r="B17" s="1" t="s">
        <v>19</v>
      </c>
      <c r="C17" s="2">
        <v>1531.2259999999999</v>
      </c>
      <c r="D17" s="3">
        <v>1987.3</v>
      </c>
      <c r="E17" s="4">
        <v>2231.6509999999998</v>
      </c>
      <c r="F17" s="4">
        <v>4939.46</v>
      </c>
      <c r="G17" s="2">
        <v>1653.575</v>
      </c>
      <c r="H17" s="3">
        <v>978.06899999999996</v>
      </c>
      <c r="I17" s="4">
        <v>1779.65</v>
      </c>
      <c r="J17" s="19">
        <v>2310.4870000000001</v>
      </c>
      <c r="K17" s="2">
        <f t="shared" si="2"/>
        <v>7.6243895801520978</v>
      </c>
      <c r="L17" s="5">
        <f t="shared" si="2"/>
        <v>136.22944802462814</v>
      </c>
      <c r="M17" s="4">
        <f t="shared" ref="M17:M27" si="3">+((I17*100/C17)-100)</f>
        <v>16.223862447476733</v>
      </c>
      <c r="N17" s="6">
        <f t="shared" si="1"/>
        <v>16.262617621899068</v>
      </c>
      <c r="O17" s="7"/>
      <c r="P17" s="15"/>
      <c r="Q17" s="15"/>
      <c r="R17" s="15"/>
      <c r="S17" s="15"/>
      <c r="T17" s="15"/>
    </row>
    <row r="18" spans="2:20" x14ac:dyDescent="0.25">
      <c r="B18" s="29" t="s">
        <v>14</v>
      </c>
      <c r="C18" s="10">
        <v>279.96800000000002</v>
      </c>
      <c r="D18" s="11">
        <v>76.099999999999994</v>
      </c>
      <c r="E18" s="12">
        <v>498.56299999999999</v>
      </c>
      <c r="F18" s="12">
        <v>0</v>
      </c>
      <c r="G18" s="10">
        <v>222.095</v>
      </c>
      <c r="H18" s="11">
        <v>0</v>
      </c>
      <c r="I18" s="12">
        <v>76.307000000000002</v>
      </c>
      <c r="J18" s="12">
        <v>0</v>
      </c>
      <c r="K18" s="10">
        <f t="shared" si="2"/>
        <v>-65.642180148134798</v>
      </c>
      <c r="L18" s="13" t="s">
        <v>13</v>
      </c>
      <c r="M18" s="12">
        <f t="shared" si="3"/>
        <v>-72.744385072579718</v>
      </c>
      <c r="N18" s="14" t="s">
        <v>13</v>
      </c>
      <c r="O18" s="7"/>
      <c r="Q18" s="7"/>
      <c r="R18" s="7"/>
    </row>
    <row r="19" spans="2:20" x14ac:dyDescent="0.25">
      <c r="B19" s="16" t="s">
        <v>15</v>
      </c>
      <c r="C19" s="17">
        <v>480.98899999999998</v>
      </c>
      <c r="D19" s="18">
        <v>1176.98</v>
      </c>
      <c r="E19" s="19">
        <v>133.9</v>
      </c>
      <c r="F19" s="19">
        <v>1144.1400000000001</v>
      </c>
      <c r="G19" s="17">
        <v>177.732</v>
      </c>
      <c r="H19" s="18">
        <v>439.11599999999999</v>
      </c>
      <c r="I19" s="19">
        <v>368.38200000000001</v>
      </c>
      <c r="J19" s="19">
        <v>493.952</v>
      </c>
      <c r="K19" s="17">
        <f t="shared" si="2"/>
        <v>107.26824657349266</v>
      </c>
      <c r="L19" s="20">
        <f t="shared" si="2"/>
        <v>12.487816431193579</v>
      </c>
      <c r="M19" s="19">
        <f t="shared" si="3"/>
        <v>-23.411554110385069</v>
      </c>
      <c r="N19" s="21">
        <f t="shared" si="1"/>
        <v>-58.032252034868904</v>
      </c>
      <c r="O19" s="7"/>
      <c r="Q19" s="7"/>
      <c r="R19" s="7"/>
    </row>
    <row r="20" spans="2:20" x14ac:dyDescent="0.25">
      <c r="B20" s="30" t="s">
        <v>20</v>
      </c>
      <c r="C20" s="31">
        <v>770.26900000000001</v>
      </c>
      <c r="D20" s="32">
        <v>734.22</v>
      </c>
      <c r="E20" s="33">
        <v>1599.1880000000001</v>
      </c>
      <c r="F20" s="33">
        <v>3795.32</v>
      </c>
      <c r="G20" s="31">
        <v>1253.748</v>
      </c>
      <c r="H20" s="32">
        <v>538.95299999999997</v>
      </c>
      <c r="I20" s="33">
        <v>1334.961</v>
      </c>
      <c r="J20" s="33">
        <v>1816.5350000000001</v>
      </c>
      <c r="K20" s="36">
        <f t="shared" si="2"/>
        <v>6.4776175116530652</v>
      </c>
      <c r="L20" s="34">
        <f t="shared" si="2"/>
        <v>237.04887068074584</v>
      </c>
      <c r="M20" s="35">
        <f t="shared" si="3"/>
        <v>73.311012126932297</v>
      </c>
      <c r="N20" s="35">
        <f t="shared" si="1"/>
        <v>147.41017678624934</v>
      </c>
      <c r="O20" s="7"/>
      <c r="Q20" s="7"/>
      <c r="R20" s="7"/>
    </row>
    <row r="21" spans="2:20" x14ac:dyDescent="0.25">
      <c r="B21" s="16" t="s">
        <v>21</v>
      </c>
      <c r="C21" s="17">
        <v>0</v>
      </c>
      <c r="D21" s="18">
        <v>0</v>
      </c>
      <c r="E21" s="19">
        <v>57.84</v>
      </c>
      <c r="F21" s="19">
        <v>0</v>
      </c>
      <c r="G21" s="17">
        <v>25</v>
      </c>
      <c r="H21" s="18">
        <v>0</v>
      </c>
      <c r="I21" s="19">
        <v>25.04</v>
      </c>
      <c r="J21" s="19">
        <v>0</v>
      </c>
      <c r="K21" s="37">
        <f t="shared" si="2"/>
        <v>0.15999999999999659</v>
      </c>
      <c r="L21" s="20" t="s">
        <v>13</v>
      </c>
      <c r="M21" s="21" t="s">
        <v>13</v>
      </c>
      <c r="N21" s="21" t="s">
        <v>13</v>
      </c>
      <c r="O21" s="7"/>
      <c r="Q21" s="7"/>
      <c r="R21" s="7"/>
    </row>
    <row r="22" spans="2:20" x14ac:dyDescent="0.25">
      <c r="B22" s="16" t="s">
        <v>22</v>
      </c>
      <c r="C22" s="17">
        <v>48.765000000000001</v>
      </c>
      <c r="D22" s="18">
        <v>0</v>
      </c>
      <c r="E22" s="19">
        <v>86.948999999999998</v>
      </c>
      <c r="F22" s="19">
        <v>0</v>
      </c>
      <c r="G22" s="17">
        <v>290.06</v>
      </c>
      <c r="H22" s="18">
        <v>0</v>
      </c>
      <c r="I22" s="19">
        <v>0</v>
      </c>
      <c r="J22" s="19">
        <v>0</v>
      </c>
      <c r="K22" s="37" t="s">
        <v>13</v>
      </c>
      <c r="L22" s="20" t="s">
        <v>13</v>
      </c>
      <c r="M22" s="21" t="s">
        <v>13</v>
      </c>
      <c r="N22" s="21" t="s">
        <v>13</v>
      </c>
      <c r="O22" s="7"/>
      <c r="Q22" s="7"/>
      <c r="R22" s="7"/>
    </row>
    <row r="23" spans="2:20" x14ac:dyDescent="0.25">
      <c r="B23" s="16" t="s">
        <v>23</v>
      </c>
      <c r="C23" s="17">
        <v>432.37400000000002</v>
      </c>
      <c r="D23" s="18">
        <v>262.39999999999998</v>
      </c>
      <c r="E23" s="19">
        <v>71.183999999999997</v>
      </c>
      <c r="F23" s="19">
        <v>331.44</v>
      </c>
      <c r="G23" s="17">
        <v>139.53899999999999</v>
      </c>
      <c r="H23" s="18">
        <v>173.28299999999999</v>
      </c>
      <c r="I23" s="19">
        <v>6.899</v>
      </c>
      <c r="J23" s="19">
        <v>178.28</v>
      </c>
      <c r="K23" s="37">
        <f t="shared" si="2"/>
        <v>-95.055862518722364</v>
      </c>
      <c r="L23" s="20">
        <f t="shared" si="2"/>
        <v>2.8837220038896021</v>
      </c>
      <c r="M23" s="21">
        <f t="shared" si="3"/>
        <v>-98.40439064328568</v>
      </c>
      <c r="N23" s="21">
        <f t="shared" si="1"/>
        <v>-32.057926829268283</v>
      </c>
      <c r="O23" s="7"/>
      <c r="Q23" s="7"/>
      <c r="R23" s="7"/>
    </row>
    <row r="24" spans="2:20" x14ac:dyDescent="0.25">
      <c r="B24" s="16" t="s">
        <v>24</v>
      </c>
      <c r="C24" s="17">
        <v>0</v>
      </c>
      <c r="D24" s="18">
        <v>328.73</v>
      </c>
      <c r="E24" s="19">
        <v>52.35</v>
      </c>
      <c r="F24" s="19">
        <v>107.16</v>
      </c>
      <c r="G24" s="17">
        <v>293.19900000000001</v>
      </c>
      <c r="H24" s="18">
        <v>184.66</v>
      </c>
      <c r="I24" s="19">
        <v>81.89</v>
      </c>
      <c r="J24" s="19">
        <v>83.8</v>
      </c>
      <c r="K24" s="37">
        <f t="shared" si="2"/>
        <v>-72.070163950081678</v>
      </c>
      <c r="L24" s="20">
        <f t="shared" si="2"/>
        <v>-54.619300335752193</v>
      </c>
      <c r="M24" s="21" t="s">
        <v>13</v>
      </c>
      <c r="N24" s="21">
        <f t="shared" ref="N24:N27" si="4">+((J24*100/D24)-100)</f>
        <v>-74.507954856569228</v>
      </c>
      <c r="O24" s="7"/>
      <c r="Q24" s="7"/>
      <c r="R24" s="7"/>
    </row>
    <row r="25" spans="2:20" x14ac:dyDescent="0.25">
      <c r="B25" s="29" t="s">
        <v>25</v>
      </c>
      <c r="C25" s="10">
        <v>116.045</v>
      </c>
      <c r="D25" s="11">
        <v>0</v>
      </c>
      <c r="E25" s="12">
        <v>142.13</v>
      </c>
      <c r="F25" s="12">
        <v>207.43</v>
      </c>
      <c r="G25" s="10">
        <v>116.253</v>
      </c>
      <c r="H25" s="11">
        <v>47.32</v>
      </c>
      <c r="I25" s="12">
        <v>31.013999999999999</v>
      </c>
      <c r="J25" s="12">
        <v>27.1</v>
      </c>
      <c r="K25" s="38">
        <f t="shared" si="2"/>
        <v>-73.321978787644184</v>
      </c>
      <c r="L25" s="13">
        <f t="shared" si="2"/>
        <v>-42.730346576500423</v>
      </c>
      <c r="M25" s="14">
        <f t="shared" si="3"/>
        <v>-73.274160885863239</v>
      </c>
      <c r="N25" s="14" t="s">
        <v>13</v>
      </c>
      <c r="O25" s="7"/>
      <c r="Q25" s="7"/>
      <c r="R25" s="7"/>
    </row>
    <row r="26" spans="2:20" x14ac:dyDescent="0.25">
      <c r="B26" s="16" t="s">
        <v>26</v>
      </c>
      <c r="C26" s="17">
        <v>116.505</v>
      </c>
      <c r="D26" s="18">
        <v>0</v>
      </c>
      <c r="E26" s="19">
        <v>320.18</v>
      </c>
      <c r="F26" s="19">
        <v>0</v>
      </c>
      <c r="G26" s="17">
        <v>652.62</v>
      </c>
      <c r="H26" s="18">
        <v>0</v>
      </c>
      <c r="I26" s="19">
        <v>185.745</v>
      </c>
      <c r="J26" s="19">
        <v>0</v>
      </c>
      <c r="K26" s="37">
        <f t="shared" si="2"/>
        <v>-71.538567619748093</v>
      </c>
      <c r="L26" s="20" t="s">
        <v>13</v>
      </c>
      <c r="M26" s="21">
        <f t="shared" si="3"/>
        <v>59.430925711342866</v>
      </c>
      <c r="N26" s="21" t="s">
        <v>13</v>
      </c>
      <c r="O26" s="7"/>
      <c r="Q26" s="7"/>
      <c r="R26" s="7"/>
    </row>
    <row r="27" spans="2:20" x14ac:dyDescent="0.25">
      <c r="B27" s="16" t="s">
        <v>27</v>
      </c>
      <c r="C27" s="17">
        <v>3112.86</v>
      </c>
      <c r="D27" s="18">
        <v>3051.52</v>
      </c>
      <c r="E27" s="19">
        <v>278.34399999999999</v>
      </c>
      <c r="F27" s="19">
        <v>5669.1850000000004</v>
      </c>
      <c r="G27" s="17">
        <v>355.51400000000001</v>
      </c>
      <c r="H27" s="18">
        <v>3908.45</v>
      </c>
      <c r="I27" s="19">
        <v>642.71900000000005</v>
      </c>
      <c r="J27" s="19">
        <v>943.96</v>
      </c>
      <c r="K27" s="37">
        <f t="shared" si="2"/>
        <v>80.785848095996244</v>
      </c>
      <c r="L27" s="20">
        <f t="shared" si="2"/>
        <v>-75.848226278959686</v>
      </c>
      <c r="M27" s="21">
        <f t="shared" si="3"/>
        <v>-79.352781686294918</v>
      </c>
      <c r="N27" s="21">
        <f t="shared" si="4"/>
        <v>-69.065908137583889</v>
      </c>
      <c r="O27" s="7"/>
      <c r="Q27" s="7"/>
      <c r="R27" s="7"/>
    </row>
    <row r="28" spans="2:20" x14ac:dyDescent="0.25">
      <c r="B28" s="39" t="s">
        <v>28</v>
      </c>
      <c r="C28" s="40">
        <v>27520.590999999997</v>
      </c>
      <c r="D28" s="41">
        <v>17159.48</v>
      </c>
      <c r="E28" s="41">
        <v>26014.253000000001</v>
      </c>
      <c r="F28" s="41">
        <v>32712.76</v>
      </c>
      <c r="G28" s="41">
        <v>19613.453999999998</v>
      </c>
      <c r="H28" s="41">
        <v>19722.114999999998</v>
      </c>
      <c r="I28" s="41">
        <v>17096.857000000004</v>
      </c>
      <c r="J28" s="41">
        <v>49932.644999999997</v>
      </c>
      <c r="K28" s="41">
        <f>+((I28*100/G28)-100)</f>
        <v>-12.830973065733318</v>
      </c>
      <c r="L28" s="41">
        <f>+((J28*100/H28)-100)</f>
        <v>153.18098489943907</v>
      </c>
      <c r="M28" s="41">
        <f>+((I28*100/C28)-100)</f>
        <v>-37.876127006138759</v>
      </c>
      <c r="N28" s="42">
        <f>+((J28*100/D28)-100)</f>
        <v>190.99159764748117</v>
      </c>
    </row>
    <row r="29" spans="2:20" x14ac:dyDescent="0.25">
      <c r="B29" s="1"/>
      <c r="C29" s="4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2:20" x14ac:dyDescent="0.25">
      <c r="B30" s="44" t="s">
        <v>29</v>
      </c>
      <c r="C30" s="45"/>
      <c r="D30" s="45"/>
      <c r="E30" s="45"/>
      <c r="F30" s="45"/>
      <c r="G30" s="45"/>
      <c r="H30" s="45"/>
      <c r="I30" s="45"/>
      <c r="J30" s="45"/>
      <c r="K30" s="44"/>
      <c r="L30" s="46"/>
      <c r="M30" s="46"/>
      <c r="N30" s="46"/>
    </row>
    <row r="31" spans="2:20" ht="15" customHeight="1" x14ac:dyDescent="0.25">
      <c r="B31" s="47" t="s">
        <v>30</v>
      </c>
      <c r="C31" s="47"/>
      <c r="D31" s="47"/>
      <c r="E31" s="47"/>
      <c r="F31" s="47"/>
      <c r="G31" s="48"/>
      <c r="H31" s="48"/>
      <c r="I31" s="48"/>
      <c r="J31" s="48"/>
      <c r="K31" s="49"/>
      <c r="L31" s="7"/>
      <c r="M31" s="7"/>
      <c r="N31" s="7"/>
    </row>
    <row r="32" spans="2:20" x14ac:dyDescent="0.25">
      <c r="B32" s="47" t="s">
        <v>31</v>
      </c>
      <c r="C32" s="47"/>
      <c r="D32" s="47"/>
      <c r="E32" s="47"/>
      <c r="F32" s="47"/>
      <c r="G32" s="50"/>
      <c r="H32" s="49"/>
      <c r="I32" s="49"/>
      <c r="J32" s="49"/>
      <c r="K32" s="51"/>
      <c r="L32" s="7"/>
      <c r="M32" s="7"/>
      <c r="N32" s="7"/>
    </row>
    <row r="33" spans="2:14" ht="15" customHeight="1" x14ac:dyDescent="0.25">
      <c r="B33" s="57" t="s">
        <v>32</v>
      </c>
      <c r="C33" s="58"/>
      <c r="D33" s="58"/>
      <c r="E33" s="58"/>
      <c r="F33" s="58"/>
      <c r="G33" s="58"/>
      <c r="H33" s="58"/>
      <c r="I33" s="58"/>
      <c r="J33" s="58"/>
      <c r="K33" s="59"/>
      <c r="M33" s="46"/>
      <c r="N33" s="46"/>
    </row>
    <row r="34" spans="2:14" x14ac:dyDescent="0.25">
      <c r="C34" s="7"/>
      <c r="D34" s="7"/>
    </row>
    <row r="35" spans="2:14" x14ac:dyDescent="0.25">
      <c r="K35" s="52"/>
      <c r="L35" s="60" t="s">
        <v>33</v>
      </c>
      <c r="M35" s="60"/>
      <c r="N35" s="60"/>
    </row>
  </sheetData>
  <mergeCells count="25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3:K33"/>
    <mergeCell ref="L35:N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14_16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2025-04-23T11:00:37Z</dcterms:created>
  <dcterms:modified xsi:type="dcterms:W3CDTF">2025-04-23T12:30:13Z</dcterms:modified>
</cp:coreProperties>
</file>