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13\"/>
    </mc:Choice>
  </mc:AlternateContent>
  <xr:revisionPtr revIDLastSave="0" documentId="8_{7923F219-899E-4825-8143-DD3B81F6E96D}" xr6:coauthVersionLast="47" xr6:coauthVersionMax="47" xr10:uidLastSave="{00000000-0000-0000-0000-000000000000}"/>
  <bookViews>
    <workbookView xWindow="-108" yWindow="-108" windowWidth="23256" windowHeight="12456" xr2:uid="{70C5A820-6D3C-447C-8AED-D755DAFF2C2A}"/>
  </bookViews>
  <sheets>
    <sheet name="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  <c r="G85" i="1"/>
  <c r="H84" i="1"/>
  <c r="G84" i="1"/>
  <c r="H83" i="1"/>
  <c r="G83" i="1"/>
  <c r="G81" i="1"/>
  <c r="H80" i="1"/>
  <c r="G80" i="1"/>
  <c r="H78" i="1"/>
  <c r="G78" i="1"/>
  <c r="H77" i="1"/>
  <c r="G77" i="1"/>
  <c r="H76" i="1"/>
  <c r="G76" i="1"/>
  <c r="H75" i="1"/>
  <c r="G75" i="1"/>
  <c r="H73" i="1"/>
  <c r="G73" i="1"/>
  <c r="H71" i="1"/>
  <c r="G71" i="1"/>
  <c r="H70" i="1"/>
  <c r="G70" i="1"/>
  <c r="H68" i="1"/>
  <c r="H66" i="1"/>
  <c r="G66" i="1"/>
  <c r="H63" i="1"/>
  <c r="G63" i="1"/>
  <c r="H62" i="1"/>
  <c r="G62" i="1"/>
  <c r="H61" i="1"/>
  <c r="G61" i="1"/>
  <c r="H60" i="1"/>
  <c r="G60" i="1"/>
  <c r="H59" i="1"/>
  <c r="G59" i="1"/>
  <c r="H58" i="1"/>
  <c r="G58" i="1"/>
  <c r="H56" i="1"/>
  <c r="G56" i="1"/>
  <c r="H55" i="1"/>
  <c r="G55" i="1"/>
  <c r="H54" i="1"/>
  <c r="G54" i="1"/>
  <c r="H53" i="1"/>
  <c r="G53" i="1"/>
  <c r="H52" i="1"/>
  <c r="G52" i="1"/>
  <c r="H50" i="1"/>
  <c r="G50" i="1"/>
  <c r="H49" i="1"/>
  <c r="G49" i="1"/>
  <c r="H48" i="1"/>
  <c r="H43" i="1"/>
  <c r="G43" i="1"/>
  <c r="H42" i="1"/>
  <c r="G42" i="1"/>
  <c r="H39" i="1"/>
  <c r="G39" i="1"/>
  <c r="H38" i="1"/>
  <c r="G38" i="1"/>
  <c r="H37" i="1"/>
  <c r="G37" i="1"/>
  <c r="G36" i="1"/>
  <c r="H35" i="1"/>
  <c r="G35" i="1"/>
  <c r="H33" i="1"/>
  <c r="G33" i="1"/>
  <c r="H32" i="1"/>
  <c r="G32" i="1"/>
  <c r="G31" i="1"/>
  <c r="G30" i="1"/>
  <c r="G29" i="1"/>
  <c r="G28" i="1"/>
  <c r="H25" i="1"/>
  <c r="G25" i="1"/>
  <c r="H24" i="1"/>
  <c r="G24" i="1"/>
  <c r="H22" i="1"/>
  <c r="G22" i="1"/>
  <c r="H21" i="1"/>
  <c r="G21" i="1"/>
  <c r="H20" i="1"/>
  <c r="G20" i="1"/>
  <c r="H18" i="1"/>
  <c r="G18" i="1"/>
  <c r="H17" i="1"/>
  <c r="G17" i="1"/>
  <c r="H16" i="1"/>
  <c r="G16" i="1"/>
  <c r="H15" i="1"/>
  <c r="G15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<sst xmlns="http://schemas.openxmlformats.org/spreadsheetml/2006/main" count="249" uniqueCount="46">
  <si>
    <t xml:space="preserve">Galvijų supirkimo kainos Lietuvos įmonėse 2025 m. 10–13 sav., EUR/100 kg skerdenų (be PVM)  </t>
  </si>
  <si>
    <t>Kategorija pagal
raumeningumą</t>
  </si>
  <si>
    <t>Pokytis %</t>
  </si>
  <si>
    <t>13 sav.
(03 25–31)</t>
  </si>
  <si>
    <t>10 sav.
(03 03–09)</t>
  </si>
  <si>
    <t>11 sav.
(03 10–16)</t>
  </si>
  <si>
    <t>12 sav.
(03 17–23)</t>
  </si>
  <si>
    <t>13 sav.
(03 24–30)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</si>
  <si>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</si>
  <si>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</si>
  <si>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</si>
  <si>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</si>
  <si>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</si>
  <si>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</si>
  <si>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</si>
  <si>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</si>
  <si>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</si>
  <si>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</si>
  <si>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</si>
  <si>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</si>
  <si>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</si>
  <si>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</si>
  <si>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</si>
  <si>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</si>
  <si>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</si>
  <si>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</si>
  <si>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</si>
  <si>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</si>
  <si>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</si>
  <si>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</si>
  <si>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</si>
  <si>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</si>
  <si>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</si>
  <si>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</si>
  <si>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</si>
  <si>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</si>
  <si>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</si>
  <si>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</si>
  <si>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</si>
  <si>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</si>
  <si>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</si>
  <si>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</si>
  <si>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13 savaitę su 2025 m. 12 savaite</t>
  </si>
  <si>
    <t>** lyginant 2025 m. 13 savaitę su 2024 m. 13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</si>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</sst>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0" fontId="12" fillId="0" borderId="0" xfId="0" applyFont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 wrapText="1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0" fontId="18" fillId="0" borderId="16" xfId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7" fillId="2" borderId="18" xfId="0" applyNumberFormat="1" applyFont="1" applyFill="1" applyBorder="1" applyAlignment="1">
      <alignment horizontal="right" vertical="center" wrapText="1" indent="1"/>
    </xf>
    <xf numFmtId="0" fontId="17" fillId="2" borderId="18" xfId="0" applyFont="1" applyFill="1" applyBorder="1" applyAlignment="1">
      <alignment horizontal="right" vertical="center" wrapText="1" indent="1"/>
    </xf>
    <xf numFmtId="2" fontId="17" fillId="2" borderId="18" xfId="0" applyNumberFormat="1" applyFont="1" applyFill="1" applyBorder="1" applyAlignment="1">
      <alignment horizontal="right" vertical="center" indent="1"/>
    </xf>
    <xf numFmtId="2" fontId="17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indent="1"/>
    </xf>
    <xf numFmtId="0" fontId="7" fillId="0" borderId="13" xfId="0" quotePrefix="1" applyFont="1" applyBorder="1" applyAlignment="1">
      <alignment horizontal="right" vertical="center" indent="1"/>
    </xf>
    <xf numFmtId="0" fontId="18" fillId="0" borderId="12" xfId="1" applyFont="1" applyBorder="1" applyAlignment="1">
      <alignment horizontal="right" vertical="center" wrapText="1" indent="1"/>
    </xf>
    <xf numFmtId="0" fontId="13" fillId="0" borderId="0" xfId="0" quotePrefix="1" applyFont="1" applyAlignment="1">
      <alignment horizontal="right" vertical="center" indent="1"/>
    </xf>
    <xf numFmtId="0" fontId="13" fillId="0" borderId="13" xfId="0" quotePrefix="1" applyFont="1" applyBorder="1" applyAlignment="1">
      <alignment horizontal="right" vertical="center" indent="1"/>
    </xf>
    <xf numFmtId="0" fontId="8" fillId="0" borderId="13" xfId="1" applyFont="1" applyBorder="1" applyAlignment="1">
      <alignment horizontal="right" vertical="center" wrapText="1" indent="1"/>
    </xf>
    <xf numFmtId="2" fontId="17" fillId="0" borderId="12" xfId="0" quotePrefix="1" applyNumberFormat="1" applyFont="1" applyBorder="1" applyAlignment="1">
      <alignment horizontal="right" vertical="center" indent="1"/>
    </xf>
    <xf numFmtId="0" fontId="17" fillId="0" borderId="0" xfId="0" quotePrefix="1" applyFont="1" applyAlignment="1">
      <alignment horizontal="right" vertical="center" indent="1"/>
    </xf>
    <xf numFmtId="0" fontId="17" fillId="0" borderId="13" xfId="0" quotePrefix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0" fontId="16" fillId="0" borderId="13" xfId="0" applyFont="1" applyBorder="1" applyAlignment="1">
      <alignment horizontal="right" vertical="center" wrapText="1" indent="1"/>
    </xf>
    <xf numFmtId="0" fontId="13" fillId="0" borderId="15" xfId="0" quotePrefix="1" applyFont="1" applyBorder="1" applyAlignment="1">
      <alignment horizontal="right" vertical="center" indent="1"/>
    </xf>
    <xf numFmtId="0" fontId="13" fillId="0" borderId="16" xfId="0" quotePrefix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0" fontId="16" fillId="2" borderId="18" xfId="0" applyFont="1" applyFill="1" applyBorder="1" applyAlignment="1">
      <alignment horizontal="right" vertical="center" wrapText="1" indent="1"/>
    </xf>
    <xf numFmtId="2" fontId="17" fillId="2" borderId="18" xfId="0" quotePrefix="1" applyNumberFormat="1" applyFont="1" applyFill="1" applyBorder="1" applyAlignment="1">
      <alignment horizontal="right" vertical="center" indent="1"/>
    </xf>
    <xf numFmtId="2" fontId="8" fillId="0" borderId="10" xfId="1" applyNumberFormat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7" fillId="2" borderId="17" xfId="0" quotePrefix="1" applyNumberFormat="1" applyFont="1" applyFill="1" applyBorder="1" applyAlignment="1">
      <alignment horizontal="right" vertical="center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0" fontId="8" fillId="3" borderId="0" xfId="1" applyFont="1" applyFill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0" fontId="18" fillId="3" borderId="0" xfId="1" applyFont="1" applyFill="1" applyAlignment="1">
      <alignment horizontal="right" vertical="center" wrapText="1" indent="1"/>
    </xf>
    <xf numFmtId="2" fontId="18" fillId="3" borderId="13" xfId="1" applyNumberFormat="1" applyFont="1" applyFill="1" applyBorder="1" applyAlignment="1">
      <alignment horizontal="right" vertical="center" wrapText="1" indent="1"/>
    </xf>
    <xf numFmtId="0" fontId="14" fillId="0" borderId="13" xfId="0" applyFont="1" applyBorder="1" applyAlignment="1">
      <alignment horizontal="right" vertical="center" wrapText="1" indent="1"/>
    </xf>
    <xf numFmtId="2" fontId="8" fillId="0" borderId="12" xfId="1" quotePrefix="1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2" fontId="22" fillId="0" borderId="0" xfId="0" applyNumberFormat="1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3" xfId="0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6" xfId="0" applyFont="1" applyFill="1" applyBorder="1" applyAlignment="1">
      <alignment horizontal="right" vertical="center" wrapText="1" indent="1"/>
    </xf>
    <xf numFmtId="2" fontId="17" fillId="2" borderId="25" xfId="0" applyNumberFormat="1" applyFont="1" applyFill="1" applyBorder="1" applyAlignment="1">
      <alignment horizontal="right" vertical="center" indent="1"/>
    </xf>
    <xf numFmtId="2" fontId="5" fillId="4" borderId="27" xfId="1" applyNumberFormat="1" applyFont="1" applyFill="1" applyBorder="1" applyAlignment="1">
      <alignment horizontal="center" vertical="center" wrapText="1"/>
    </xf>
    <xf numFmtId="2" fontId="17" fillId="4" borderId="28" xfId="0" applyNumberFormat="1" applyFont="1" applyFill="1" applyBorder="1" applyAlignment="1">
      <alignment horizontal="right" vertical="center" wrapText="1" indent="1"/>
    </xf>
    <xf numFmtId="0" fontId="17" fillId="4" borderId="28" xfId="0" applyFont="1" applyFill="1" applyBorder="1" applyAlignment="1">
      <alignment horizontal="right" vertical="center" wrapText="1" indent="1"/>
    </xf>
    <xf numFmtId="2" fontId="17" fillId="4" borderId="28" xfId="0" applyNumberFormat="1" applyFont="1" applyFill="1" applyBorder="1" applyAlignment="1">
      <alignment horizontal="right" vertical="center" indent="1"/>
    </xf>
    <xf numFmtId="2" fontId="17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88DBA02E-E350-464E-A556-95A8EA83EC08}"/>
    <cellStyle name="Normal_Sheet1 2" xfId="2" xr:uid="{459F1A4D-9585-4402-87FE-DF058E8D97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6399-7391-4BB8-94B9-7DD5802ABA3C}">
  <dimension ref="A2:H94"/>
  <sheetViews>
    <sheetView showGridLines="0" tabSelected="1" workbookViewId="0">
      <selection activeCell="M80" sqref="M80"/>
    </sheetView>
  </sheetViews>
  <sheetFormatPr defaultRowHeight="14.4" x14ac:dyDescent="0.3"/>
  <cols>
    <col min="1" max="1" width="14.109375" customWidth="1"/>
    <col min="2" max="2" width="12" customWidth="1"/>
    <col min="3" max="3" width="10.6640625" customWidth="1"/>
    <col min="4" max="4" width="11.6640625" customWidth="1"/>
    <col min="5" max="5" width="10.5546875" customWidth="1"/>
    <col min="6" max="6" width="9.5546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8">
        <v>427.63</v>
      </c>
      <c r="C8" s="19">
        <v>556.23</v>
      </c>
      <c r="D8" s="20">
        <v>569.20000000000005</v>
      </c>
      <c r="E8" s="20">
        <v>569.1</v>
      </c>
      <c r="F8" s="21">
        <v>560.66999999999996</v>
      </c>
      <c r="G8" s="22">
        <f>F8/E8*100-100</f>
        <v>-1.4812862414338497</v>
      </c>
      <c r="H8" s="22">
        <f t="shared" ref="H8:H16" si="0">(F8/B8-1)*100</f>
        <v>31.111007179103424</v>
      </c>
    </row>
    <row r="9" spans="1:8" x14ac:dyDescent="0.3">
      <c r="A9" s="17" t="s">
        <v>15</v>
      </c>
      <c r="B9" s="18">
        <v>405.49</v>
      </c>
      <c r="C9" s="19">
        <v>537.08000000000004</v>
      </c>
      <c r="D9" s="20">
        <v>574.1</v>
      </c>
      <c r="E9" s="20">
        <v>582.78</v>
      </c>
      <c r="F9" s="21">
        <v>576.69000000000005</v>
      </c>
      <c r="G9" s="22">
        <f>F9/E9*100-100</f>
        <v>-1.0449912488417397</v>
      </c>
      <c r="H9" s="22">
        <f t="shared" si="0"/>
        <v>42.220523317467773</v>
      </c>
    </row>
    <row r="10" spans="1:8" x14ac:dyDescent="0.3">
      <c r="A10" s="23" t="s">
        <v>16</v>
      </c>
      <c r="B10" s="24">
        <v>419.36</v>
      </c>
      <c r="C10" s="25">
        <v>550.85</v>
      </c>
      <c r="D10" s="25">
        <v>571.89</v>
      </c>
      <c r="E10" s="26">
        <v>575.22</v>
      </c>
      <c r="F10" s="27">
        <v>568.27</v>
      </c>
      <c r="G10" s="28">
        <f>F10/E10*100-100</f>
        <v>-1.2082333715795812</v>
      </c>
      <c r="H10" s="28">
        <f t="shared" si="0"/>
        <v>35.508870660053418</v>
      </c>
    </row>
    <row r="11" spans="1:8" x14ac:dyDescent="0.3">
      <c r="A11" s="17" t="s">
        <v>17</v>
      </c>
      <c r="B11" s="29" t="s">
        <v>12</v>
      </c>
      <c r="C11" s="30">
        <v>586.03</v>
      </c>
      <c r="D11" s="31" t="s">
        <v>12</v>
      </c>
      <c r="E11" s="31" t="s">
        <v>12</v>
      </c>
      <c r="F11" s="32">
        <v>551.09</v>
      </c>
      <c r="G11" s="22" t="s">
        <v>13</v>
      </c>
      <c r="H11" s="33" t="s">
        <v>13</v>
      </c>
    </row>
    <row r="12" spans="1:8" x14ac:dyDescent="0.3">
      <c r="A12" s="17" t="s">
        <v>18</v>
      </c>
      <c r="B12" s="34">
        <v>409.77</v>
      </c>
      <c r="C12" s="19">
        <v>570.63</v>
      </c>
      <c r="D12" s="19">
        <v>566.73</v>
      </c>
      <c r="E12" s="20">
        <v>586.09</v>
      </c>
      <c r="F12" s="21">
        <v>571.15</v>
      </c>
      <c r="G12" s="22">
        <f>F12/E12*100-100</f>
        <v>-2.5490965551365861</v>
      </c>
      <c r="H12" s="22">
        <f t="shared" si="0"/>
        <v>39.383068550650371</v>
      </c>
    </row>
    <row r="13" spans="1:8" x14ac:dyDescent="0.3">
      <c r="A13" s="17" t="s">
        <v>19</v>
      </c>
      <c r="B13" s="34">
        <v>409.26</v>
      </c>
      <c r="C13" s="19">
        <v>565.64</v>
      </c>
      <c r="D13" s="19">
        <v>566.05999999999995</v>
      </c>
      <c r="E13" s="20">
        <v>588.04999999999995</v>
      </c>
      <c r="F13" s="21">
        <v>578.23</v>
      </c>
      <c r="G13" s="22">
        <f>F13/E13*100-100</f>
        <v>-1.6699260266983913</v>
      </c>
      <c r="H13" s="22">
        <f t="shared" si="0"/>
        <v>41.286712603235109</v>
      </c>
    </row>
    <row r="14" spans="1:8" x14ac:dyDescent="0.3">
      <c r="A14" s="17" t="s">
        <v>20</v>
      </c>
      <c r="B14" s="29" t="s">
        <v>12</v>
      </c>
      <c r="C14" s="31" t="s">
        <v>12</v>
      </c>
      <c r="D14" s="31" t="s">
        <v>12</v>
      </c>
      <c r="E14" s="31" t="s">
        <v>12</v>
      </c>
      <c r="F14" s="32" t="s">
        <v>12</v>
      </c>
      <c r="G14" s="22" t="s">
        <v>13</v>
      </c>
      <c r="H14" s="22" t="s">
        <v>13</v>
      </c>
    </row>
    <row r="15" spans="1:8" x14ac:dyDescent="0.3">
      <c r="A15" s="23" t="s">
        <v>21</v>
      </c>
      <c r="B15" s="35">
        <v>409.34</v>
      </c>
      <c r="C15" s="36">
        <v>568.44000000000005</v>
      </c>
      <c r="D15" s="36">
        <v>566.63</v>
      </c>
      <c r="E15" s="37">
        <v>585.66</v>
      </c>
      <c r="F15" s="38">
        <v>573.79999999999995</v>
      </c>
      <c r="G15" s="39">
        <f>F15/E15*100-100</f>
        <v>-2.0250657378000909</v>
      </c>
      <c r="H15" s="28">
        <f t="shared" si="0"/>
        <v>40.176870083549133</v>
      </c>
    </row>
    <row r="16" spans="1:8" x14ac:dyDescent="0.3">
      <c r="A16" s="17" t="s">
        <v>22</v>
      </c>
      <c r="B16" s="34">
        <v>356.6</v>
      </c>
      <c r="C16" s="30">
        <v>481.52</v>
      </c>
      <c r="D16" s="30">
        <v>500.62</v>
      </c>
      <c r="E16" s="31">
        <v>539.86</v>
      </c>
      <c r="F16" s="32">
        <v>544.09</v>
      </c>
      <c r="G16" s="22">
        <f t="shared" ref="G16:G22" si="1">F16/E16*100-100</f>
        <v>0.78353647241877411</v>
      </c>
      <c r="H16" s="33">
        <f t="shared" si="0"/>
        <v>52.577117218171622</v>
      </c>
    </row>
    <row r="17" spans="1:8" x14ac:dyDescent="0.3">
      <c r="A17" s="17" t="s">
        <v>23</v>
      </c>
      <c r="B17" s="34">
        <v>388.83</v>
      </c>
      <c r="C17" s="30">
        <v>544.64</v>
      </c>
      <c r="D17" s="30">
        <v>526.25</v>
      </c>
      <c r="E17" s="31">
        <v>554.71</v>
      </c>
      <c r="F17" s="32">
        <v>544.65</v>
      </c>
      <c r="G17" s="22">
        <f t="shared" si="1"/>
        <v>-1.8135602386832943</v>
      </c>
      <c r="H17" s="22">
        <f>(F17/B17-1)*100</f>
        <v>40.074068358922929</v>
      </c>
    </row>
    <row r="18" spans="1:8" x14ac:dyDescent="0.3">
      <c r="A18" s="17" t="s">
        <v>24</v>
      </c>
      <c r="B18" s="34">
        <v>401.7</v>
      </c>
      <c r="C18" s="19">
        <v>531.29</v>
      </c>
      <c r="D18" s="19">
        <v>538.85</v>
      </c>
      <c r="E18" s="20">
        <v>570.42999999999995</v>
      </c>
      <c r="F18" s="21">
        <v>553.99</v>
      </c>
      <c r="G18" s="22">
        <f t="shared" si="1"/>
        <v>-2.8820363585365385</v>
      </c>
      <c r="H18" s="22">
        <f>(F18/B18-1)*100</f>
        <v>37.911376649240736</v>
      </c>
    </row>
    <row r="19" spans="1:8" x14ac:dyDescent="0.3">
      <c r="A19" s="17" t="s">
        <v>25</v>
      </c>
      <c r="B19" s="29" t="s">
        <v>12</v>
      </c>
      <c r="C19" s="31" t="s">
        <v>12</v>
      </c>
      <c r="D19" s="31" t="s">
        <v>12</v>
      </c>
      <c r="E19" s="31" t="s">
        <v>12</v>
      </c>
      <c r="F19" s="32" t="s">
        <v>12</v>
      </c>
      <c r="G19" s="22" t="s">
        <v>13</v>
      </c>
      <c r="H19" s="22" t="s">
        <v>13</v>
      </c>
    </row>
    <row r="20" spans="1:8" x14ac:dyDescent="0.3">
      <c r="A20" s="23" t="s">
        <v>26</v>
      </c>
      <c r="B20" s="35">
        <v>390.9</v>
      </c>
      <c r="C20" s="36">
        <v>538.28</v>
      </c>
      <c r="D20" s="36">
        <v>530.38</v>
      </c>
      <c r="E20" s="37">
        <v>560.20000000000005</v>
      </c>
      <c r="F20" s="38">
        <v>549.6</v>
      </c>
      <c r="G20" s="39">
        <f t="shared" si="1"/>
        <v>-1.892181363798656</v>
      </c>
      <c r="H20" s="28">
        <f t="shared" ref="H20:H22" si="2">(F20/B20-1)*100</f>
        <v>40.598618572524956</v>
      </c>
    </row>
    <row r="21" spans="1:8" x14ac:dyDescent="0.3">
      <c r="A21" s="17" t="s">
        <v>27</v>
      </c>
      <c r="B21" s="34">
        <v>285.14</v>
      </c>
      <c r="C21" s="30">
        <v>416.25</v>
      </c>
      <c r="D21" s="30">
        <v>418.66</v>
      </c>
      <c r="E21" s="31">
        <v>420.89</v>
      </c>
      <c r="F21" s="32">
        <v>452.34</v>
      </c>
      <c r="G21" s="33">
        <f t="shared" si="1"/>
        <v>7.4722611608733871</v>
      </c>
      <c r="H21" s="33">
        <f t="shared" si="2"/>
        <v>58.637862102826688</v>
      </c>
    </row>
    <row r="22" spans="1:8" x14ac:dyDescent="0.3">
      <c r="A22" s="17" t="s">
        <v>28</v>
      </c>
      <c r="B22" s="34">
        <v>315.54000000000002</v>
      </c>
      <c r="C22" s="30">
        <v>487.09</v>
      </c>
      <c r="D22" s="30">
        <v>387.49</v>
      </c>
      <c r="E22" s="31">
        <v>447.4</v>
      </c>
      <c r="F22" s="32">
        <v>492.43</v>
      </c>
      <c r="G22" s="33">
        <f t="shared" si="1"/>
        <v>10.064818953956191</v>
      </c>
      <c r="H22" s="33">
        <f t="shared" si="2"/>
        <v>56.059453635038345</v>
      </c>
    </row>
    <row r="23" spans="1:8" x14ac:dyDescent="0.3">
      <c r="A23" s="17" t="s">
        <v>29</v>
      </c>
      <c r="B23" s="29" t="s">
        <v>12</v>
      </c>
      <c r="C23" s="31" t="s">
        <v>12</v>
      </c>
      <c r="D23" s="31" t="s">
        <v>12</v>
      </c>
      <c r="E23" s="31" t="s">
        <v>12</v>
      </c>
      <c r="F23" s="32" t="s">
        <v>12</v>
      </c>
      <c r="G23" s="22" t="s">
        <v>13</v>
      </c>
      <c r="H23" s="22" t="s">
        <v>13</v>
      </c>
    </row>
    <row r="24" spans="1:8" x14ac:dyDescent="0.3">
      <c r="A24" s="23" t="s">
        <v>30</v>
      </c>
      <c r="B24" s="40">
        <v>304.38</v>
      </c>
      <c r="C24" s="41">
        <v>456.45</v>
      </c>
      <c r="D24" s="41">
        <v>406.05</v>
      </c>
      <c r="E24" s="41">
        <v>459.78</v>
      </c>
      <c r="F24" s="42">
        <v>509.29</v>
      </c>
      <c r="G24" s="39">
        <f t="shared" ref="G24" si="3">F24/E24*100-100</f>
        <v>10.768193483840108</v>
      </c>
      <c r="H24" s="28">
        <f>(F24/B24-1)*100</f>
        <v>67.320454694789419</v>
      </c>
    </row>
    <row r="25" spans="1:8" x14ac:dyDescent="0.3">
      <c r="A25" s="43" t="s">
        <v>31</v>
      </c>
      <c r="B25" s="44">
        <v>392.75</v>
      </c>
      <c r="C25" s="45">
        <v>545.09</v>
      </c>
      <c r="D25" s="45">
        <v>542.16</v>
      </c>
      <c r="E25" s="45">
        <v>564.54999999999995</v>
      </c>
      <c r="F25" s="45">
        <v>556.79</v>
      </c>
      <c r="G25" s="46">
        <f>F25/E25*100-100</f>
        <v>-1.3745460986626483</v>
      </c>
      <c r="H25" s="47">
        <f>F25/B25*100-100</f>
        <v>41.767027371101193</v>
      </c>
    </row>
    <row r="26" spans="1:8" x14ac:dyDescent="0.3">
      <c r="A26" s="48" t="s">
        <v>32</v>
      </c>
      <c r="B26" s="48"/>
      <c r="C26" s="48"/>
      <c r="D26" s="48"/>
      <c r="E26" s="48"/>
      <c r="F26" s="48"/>
      <c r="G26" s="48"/>
      <c r="H26" s="48"/>
    </row>
    <row r="27" spans="1:8" x14ac:dyDescent="0.3">
      <c r="A27" s="49" t="s">
        <v>11</v>
      </c>
      <c r="B27" s="13" t="s">
        <v>13</v>
      </c>
      <c r="C27" s="14" t="s">
        <v>12</v>
      </c>
      <c r="D27" s="14" t="s">
        <v>13</v>
      </c>
      <c r="E27" s="14" t="s">
        <v>12</v>
      </c>
      <c r="F27" s="15" t="s">
        <v>12</v>
      </c>
      <c r="G27" s="33" t="s">
        <v>13</v>
      </c>
      <c r="H27" s="50" t="s">
        <v>13</v>
      </c>
    </row>
    <row r="28" spans="1:8" x14ac:dyDescent="0.3">
      <c r="A28" s="51" t="s">
        <v>14</v>
      </c>
      <c r="B28" s="18" t="s">
        <v>12</v>
      </c>
      <c r="C28" s="22">
        <v>522.79999999999995</v>
      </c>
      <c r="D28" s="20" t="s">
        <v>12</v>
      </c>
      <c r="E28" s="20">
        <v>543.55999999999995</v>
      </c>
      <c r="F28" s="21">
        <v>527.34</v>
      </c>
      <c r="G28" s="33">
        <f t="shared" ref="G28:G31" si="4">F28/E28*100-100</f>
        <v>-2.9840312017072534</v>
      </c>
      <c r="H28" s="22" t="s">
        <v>13</v>
      </c>
    </row>
    <row r="29" spans="1:8" x14ac:dyDescent="0.3">
      <c r="A29" s="51" t="s">
        <v>15</v>
      </c>
      <c r="B29" s="52" t="s">
        <v>12</v>
      </c>
      <c r="C29" s="53">
        <v>525.04999999999995</v>
      </c>
      <c r="D29" s="53">
        <v>561.61</v>
      </c>
      <c r="E29" s="53">
        <v>575.92999999999995</v>
      </c>
      <c r="F29" s="54">
        <v>522.77</v>
      </c>
      <c r="G29" s="33">
        <f t="shared" si="4"/>
        <v>-9.230288403104538</v>
      </c>
      <c r="H29" s="33" t="s">
        <v>13</v>
      </c>
    </row>
    <row r="30" spans="1:8" x14ac:dyDescent="0.3">
      <c r="A30" s="23" t="s">
        <v>16</v>
      </c>
      <c r="B30" s="55" t="s">
        <v>12</v>
      </c>
      <c r="C30" s="56">
        <v>520.59</v>
      </c>
      <c r="D30" s="56">
        <v>541.30999999999995</v>
      </c>
      <c r="E30" s="56">
        <v>561.82000000000005</v>
      </c>
      <c r="F30" s="57">
        <v>523.54</v>
      </c>
      <c r="G30" s="28">
        <f t="shared" si="4"/>
        <v>-6.8135701826207935</v>
      </c>
      <c r="H30" s="28" t="s">
        <v>13</v>
      </c>
    </row>
    <row r="31" spans="1:8" x14ac:dyDescent="0.3">
      <c r="A31" s="17" t="s">
        <v>17</v>
      </c>
      <c r="B31" s="52" t="s">
        <v>12</v>
      </c>
      <c r="C31" s="53">
        <v>544.98</v>
      </c>
      <c r="D31" s="20" t="s">
        <v>12</v>
      </c>
      <c r="E31" s="20">
        <v>550.48</v>
      </c>
      <c r="F31" s="21">
        <v>531.26</v>
      </c>
      <c r="G31" s="33">
        <f t="shared" si="4"/>
        <v>-3.4914983287312964</v>
      </c>
      <c r="H31" s="33" t="s">
        <v>13</v>
      </c>
    </row>
    <row r="32" spans="1:8" x14ac:dyDescent="0.3">
      <c r="A32" s="17" t="s">
        <v>18</v>
      </c>
      <c r="B32" s="29">
        <v>396.75</v>
      </c>
      <c r="C32" s="19">
        <v>580.28</v>
      </c>
      <c r="D32" s="19">
        <v>553.57000000000005</v>
      </c>
      <c r="E32" s="19">
        <v>565.48</v>
      </c>
      <c r="F32" s="58">
        <v>565.34</v>
      </c>
      <c r="G32" s="33">
        <f>F32/E32*100-100</f>
        <v>-2.4757727947928743E-2</v>
      </c>
      <c r="H32" s="22">
        <f>(F32/B32-1)*100</f>
        <v>42.492753623188406</v>
      </c>
    </row>
    <row r="33" spans="1:8" x14ac:dyDescent="0.3">
      <c r="A33" s="17" t="s">
        <v>19</v>
      </c>
      <c r="B33" s="29">
        <v>422.12</v>
      </c>
      <c r="C33" s="20" t="s">
        <v>12</v>
      </c>
      <c r="D33" s="20">
        <v>557.36</v>
      </c>
      <c r="E33" s="20">
        <v>566.02</v>
      </c>
      <c r="F33" s="21">
        <v>569.29</v>
      </c>
      <c r="G33" s="33">
        <f>F33/E33*100-100</f>
        <v>0.57771810183385242</v>
      </c>
      <c r="H33" s="22">
        <f>(F33/B33-1)*100</f>
        <v>34.864493508954794</v>
      </c>
    </row>
    <row r="34" spans="1:8" x14ac:dyDescent="0.3">
      <c r="A34" s="17" t="s">
        <v>20</v>
      </c>
      <c r="B34" s="29" t="s">
        <v>13</v>
      </c>
      <c r="C34" s="31" t="s">
        <v>12</v>
      </c>
      <c r="D34" s="31" t="s">
        <v>12</v>
      </c>
      <c r="E34" s="31" t="s">
        <v>12</v>
      </c>
      <c r="F34" s="21">
        <v>545.38</v>
      </c>
      <c r="G34" s="33" t="s">
        <v>13</v>
      </c>
      <c r="H34" s="22" t="s">
        <v>13</v>
      </c>
    </row>
    <row r="35" spans="1:8" x14ac:dyDescent="0.3">
      <c r="A35" s="23" t="s">
        <v>21</v>
      </c>
      <c r="B35" s="59">
        <v>409.29</v>
      </c>
      <c r="C35" s="60">
        <v>565.96</v>
      </c>
      <c r="D35" s="60">
        <v>554.11</v>
      </c>
      <c r="E35" s="60">
        <v>562.95000000000005</v>
      </c>
      <c r="F35" s="61">
        <v>562.96</v>
      </c>
      <c r="G35" s="28">
        <f t="shared" ref="G35:G39" si="5">F35/E35*100-100</f>
        <v>1.776356692431591E-3</v>
      </c>
      <c r="H35" s="28">
        <f t="shared" ref="H35:H42" si="6">(F35/B35-1)*100</f>
        <v>37.545505631703691</v>
      </c>
    </row>
    <row r="36" spans="1:8" x14ac:dyDescent="0.3">
      <c r="A36" s="17" t="s">
        <v>22</v>
      </c>
      <c r="B36" s="29" t="s">
        <v>12</v>
      </c>
      <c r="C36" s="22" t="s">
        <v>12</v>
      </c>
      <c r="D36" s="22" t="s">
        <v>12</v>
      </c>
      <c r="E36" s="22">
        <v>534.97</v>
      </c>
      <c r="F36" s="62">
        <v>542.21</v>
      </c>
      <c r="G36" s="33">
        <f t="shared" si="5"/>
        <v>1.353346916649528</v>
      </c>
      <c r="H36" s="33" t="s">
        <v>13</v>
      </c>
    </row>
    <row r="37" spans="1:8" x14ac:dyDescent="0.3">
      <c r="A37" s="17" t="s">
        <v>23</v>
      </c>
      <c r="B37" s="34">
        <v>400.31</v>
      </c>
      <c r="C37" s="31">
        <v>545.9</v>
      </c>
      <c r="D37" s="31">
        <v>535.02</v>
      </c>
      <c r="E37" s="31">
        <v>538.41</v>
      </c>
      <c r="F37" s="32">
        <v>571.03</v>
      </c>
      <c r="G37" s="33">
        <f>F37/E37*100-100</f>
        <v>6.0585798926468613</v>
      </c>
      <c r="H37" s="22">
        <f>(F37/B37-1)*100</f>
        <v>42.646948614823501</v>
      </c>
    </row>
    <row r="38" spans="1:8" x14ac:dyDescent="0.3">
      <c r="A38" s="17" t="s">
        <v>24</v>
      </c>
      <c r="B38" s="29">
        <v>400.37</v>
      </c>
      <c r="C38" s="53">
        <v>554.86</v>
      </c>
      <c r="D38" s="53">
        <v>538.01</v>
      </c>
      <c r="E38" s="53">
        <v>568.09</v>
      </c>
      <c r="F38" s="54">
        <v>586.16999999999996</v>
      </c>
      <c r="G38" s="33">
        <f>F38/E38*100-100</f>
        <v>3.1825943072400378</v>
      </c>
      <c r="H38" s="22">
        <f>(F38/B38-1)*100</f>
        <v>46.407073457052221</v>
      </c>
    </row>
    <row r="39" spans="1:8" x14ac:dyDescent="0.3">
      <c r="A39" s="23" t="s">
        <v>26</v>
      </c>
      <c r="B39" s="35">
        <v>397.9</v>
      </c>
      <c r="C39" s="36">
        <v>548.51</v>
      </c>
      <c r="D39" s="36">
        <v>536.95000000000005</v>
      </c>
      <c r="E39" s="36">
        <v>545.19000000000005</v>
      </c>
      <c r="F39" s="63">
        <v>573.55999999999995</v>
      </c>
      <c r="G39" s="28">
        <f t="shared" si="5"/>
        <v>5.2036904565380553</v>
      </c>
      <c r="H39" s="28">
        <f t="shared" si="6"/>
        <v>44.146770545363154</v>
      </c>
    </row>
    <row r="40" spans="1:8" x14ac:dyDescent="0.3">
      <c r="A40" s="17" t="s">
        <v>27</v>
      </c>
      <c r="B40" s="34" t="s">
        <v>12</v>
      </c>
      <c r="C40" s="20" t="s">
        <v>12</v>
      </c>
      <c r="D40" s="20">
        <v>474.49</v>
      </c>
      <c r="E40" s="20">
        <v>359.86</v>
      </c>
      <c r="F40" s="21" t="s">
        <v>12</v>
      </c>
      <c r="G40" s="33" t="s">
        <v>13</v>
      </c>
      <c r="H40" s="33" t="s">
        <v>13</v>
      </c>
    </row>
    <row r="41" spans="1:8" x14ac:dyDescent="0.3">
      <c r="A41" s="17" t="s">
        <v>28</v>
      </c>
      <c r="B41" s="34">
        <v>371.8</v>
      </c>
      <c r="C41" s="20" t="s">
        <v>12</v>
      </c>
      <c r="D41" s="20">
        <v>463.11</v>
      </c>
      <c r="E41" s="20" t="s">
        <v>12</v>
      </c>
      <c r="F41" s="21" t="s">
        <v>12</v>
      </c>
      <c r="G41" s="33" t="s">
        <v>13</v>
      </c>
      <c r="H41" s="22" t="s">
        <v>13</v>
      </c>
    </row>
    <row r="42" spans="1:8" x14ac:dyDescent="0.3">
      <c r="A42" s="23" t="s">
        <v>30</v>
      </c>
      <c r="B42" s="40">
        <v>342.74</v>
      </c>
      <c r="C42" s="64">
        <v>444.78</v>
      </c>
      <c r="D42" s="64">
        <v>471.29</v>
      </c>
      <c r="E42" s="64">
        <v>468.69</v>
      </c>
      <c r="F42" s="65">
        <v>473.43</v>
      </c>
      <c r="G42" s="28">
        <f>F42/E42*100-100</f>
        <v>1.0113294501696117</v>
      </c>
      <c r="H42" s="28">
        <f t="shared" si="6"/>
        <v>38.130944739452644</v>
      </c>
    </row>
    <row r="43" spans="1:8" x14ac:dyDescent="0.3">
      <c r="A43" s="66" t="s">
        <v>31</v>
      </c>
      <c r="B43" s="67">
        <v>395.03</v>
      </c>
      <c r="C43" s="67">
        <v>543.23</v>
      </c>
      <c r="D43" s="68">
        <v>539.33000000000004</v>
      </c>
      <c r="E43" s="68">
        <v>550.03</v>
      </c>
      <c r="F43" s="68">
        <v>558.86</v>
      </c>
      <c r="G43" s="69">
        <f>F43/E43*100-100</f>
        <v>1.6053669799829322</v>
      </c>
      <c r="H43" s="47">
        <f>F43/B43*100-100</f>
        <v>41.472799534212612</v>
      </c>
    </row>
    <row r="44" spans="1:8" x14ac:dyDescent="0.3">
      <c r="A44" s="48" t="s">
        <v>33</v>
      </c>
      <c r="B44" s="48"/>
      <c r="C44" s="48"/>
      <c r="D44" s="48"/>
      <c r="E44" s="48"/>
      <c r="F44" s="48"/>
      <c r="G44" s="48"/>
      <c r="H44" s="48"/>
    </row>
    <row r="45" spans="1:8" x14ac:dyDescent="0.3">
      <c r="A45" s="51" t="s">
        <v>15</v>
      </c>
      <c r="B45" s="70" t="s">
        <v>12</v>
      </c>
      <c r="C45" s="14">
        <v>535.29999999999995</v>
      </c>
      <c r="D45" s="14">
        <v>572.92999999999995</v>
      </c>
      <c r="E45" s="14" t="s">
        <v>12</v>
      </c>
      <c r="F45" s="15" t="s">
        <v>12</v>
      </c>
      <c r="G45" s="33" t="s">
        <v>13</v>
      </c>
      <c r="H45" s="22" t="s">
        <v>13</v>
      </c>
    </row>
    <row r="46" spans="1:8" x14ac:dyDescent="0.3">
      <c r="A46" s="51" t="s">
        <v>34</v>
      </c>
      <c r="B46" s="18" t="s">
        <v>12</v>
      </c>
      <c r="C46" s="20" t="s">
        <v>12</v>
      </c>
      <c r="D46" s="20">
        <v>534.04</v>
      </c>
      <c r="E46" s="20">
        <v>465.22</v>
      </c>
      <c r="F46" s="21" t="s">
        <v>12</v>
      </c>
      <c r="G46" s="33" t="s">
        <v>13</v>
      </c>
      <c r="H46" s="22" t="s">
        <v>13</v>
      </c>
    </row>
    <row r="47" spans="1:8" x14ac:dyDescent="0.3">
      <c r="A47" s="71" t="s">
        <v>16</v>
      </c>
      <c r="B47" s="72" t="s">
        <v>12</v>
      </c>
      <c r="C47" s="73">
        <v>534.55999999999995</v>
      </c>
      <c r="D47" s="74">
        <v>552.91999999999996</v>
      </c>
      <c r="E47" s="74">
        <v>538.29999999999995</v>
      </c>
      <c r="F47" s="75" t="s">
        <v>12</v>
      </c>
      <c r="G47" s="28" t="s">
        <v>13</v>
      </c>
      <c r="H47" s="22" t="s">
        <v>13</v>
      </c>
    </row>
    <row r="48" spans="1:8" x14ac:dyDescent="0.3">
      <c r="A48" s="51" t="s">
        <v>18</v>
      </c>
      <c r="B48" s="76">
        <v>362.89</v>
      </c>
      <c r="C48" s="20">
        <v>522.70000000000005</v>
      </c>
      <c r="D48" s="20" t="s">
        <v>12</v>
      </c>
      <c r="E48" s="20" t="s">
        <v>12</v>
      </c>
      <c r="F48" s="21">
        <v>465.04</v>
      </c>
      <c r="G48" s="33" t="s">
        <v>13</v>
      </c>
      <c r="H48" s="50">
        <f>F48/B48*100-100</f>
        <v>28.149025875609709</v>
      </c>
    </row>
    <row r="49" spans="1:8" x14ac:dyDescent="0.3">
      <c r="A49" s="17" t="s">
        <v>19</v>
      </c>
      <c r="B49" s="77">
        <v>359.26</v>
      </c>
      <c r="C49" s="19">
        <v>535.88</v>
      </c>
      <c r="D49" s="20">
        <v>555.91</v>
      </c>
      <c r="E49" s="20">
        <v>528.76</v>
      </c>
      <c r="F49" s="21">
        <v>540.64</v>
      </c>
      <c r="G49" s="33">
        <f t="shared" ref="G49:G50" si="7">F49/E49*100-100</f>
        <v>2.246766018609577</v>
      </c>
      <c r="H49" s="50">
        <f>F49/B49*100-100</f>
        <v>50.487112397706397</v>
      </c>
    </row>
    <row r="50" spans="1:8" x14ac:dyDescent="0.3">
      <c r="A50" s="17" t="s">
        <v>20</v>
      </c>
      <c r="B50" s="77">
        <v>357.27</v>
      </c>
      <c r="C50" s="19">
        <v>528.89</v>
      </c>
      <c r="D50" s="20">
        <v>501.41</v>
      </c>
      <c r="E50" s="20">
        <v>513.52</v>
      </c>
      <c r="F50" s="21">
        <v>510.7</v>
      </c>
      <c r="G50" s="33">
        <f t="shared" si="7"/>
        <v>-0.54915095809316483</v>
      </c>
      <c r="H50" s="50">
        <f>F50/B50*100-100</f>
        <v>42.945111540291663</v>
      </c>
    </row>
    <row r="51" spans="1:8" x14ac:dyDescent="0.3">
      <c r="A51" s="17" t="s">
        <v>35</v>
      </c>
      <c r="B51" s="34" t="s">
        <v>12</v>
      </c>
      <c r="C51" s="20" t="s">
        <v>12</v>
      </c>
      <c r="D51" s="20" t="s">
        <v>12</v>
      </c>
      <c r="E51" s="20" t="s">
        <v>13</v>
      </c>
      <c r="F51" s="21" t="s">
        <v>12</v>
      </c>
      <c r="G51" s="50" t="s">
        <v>13</v>
      </c>
      <c r="H51" s="50" t="s">
        <v>13</v>
      </c>
    </row>
    <row r="52" spans="1:8" x14ac:dyDescent="0.3">
      <c r="A52" s="23" t="s">
        <v>21</v>
      </c>
      <c r="B52" s="72">
        <v>358.13</v>
      </c>
      <c r="C52" s="36">
        <v>529.15</v>
      </c>
      <c r="D52" s="37">
        <v>525.5</v>
      </c>
      <c r="E52" s="37">
        <v>520.14</v>
      </c>
      <c r="F52" s="38">
        <v>520.64</v>
      </c>
      <c r="G52" s="78">
        <f>F52/E52*100-100</f>
        <v>9.6127965547736949E-2</v>
      </c>
      <c r="H52" s="78">
        <f t="shared" ref="H52:H56" si="8">F52/B52*100-100</f>
        <v>45.377376930165013</v>
      </c>
    </row>
    <row r="53" spans="1:8" x14ac:dyDescent="0.3">
      <c r="A53" s="17" t="s">
        <v>22</v>
      </c>
      <c r="B53" s="34">
        <v>294.47000000000003</v>
      </c>
      <c r="C53" s="20" t="s">
        <v>12</v>
      </c>
      <c r="D53" s="20" t="s">
        <v>12</v>
      </c>
      <c r="E53" s="20">
        <v>443.24</v>
      </c>
      <c r="F53" s="21">
        <v>401.04</v>
      </c>
      <c r="G53" s="79">
        <f>F53/E53*100-100</f>
        <v>-9.5208013717173401</v>
      </c>
      <c r="H53" s="79">
        <f t="shared" si="8"/>
        <v>36.19044384826978</v>
      </c>
    </row>
    <row r="54" spans="1:8" x14ac:dyDescent="0.3">
      <c r="A54" s="17" t="s">
        <v>23</v>
      </c>
      <c r="B54" s="77">
        <v>331.82</v>
      </c>
      <c r="C54" s="20">
        <v>487.43</v>
      </c>
      <c r="D54" s="20">
        <v>483.27</v>
      </c>
      <c r="E54" s="20">
        <v>505.24</v>
      </c>
      <c r="F54" s="21">
        <v>501.82</v>
      </c>
      <c r="G54" s="79">
        <f t="shared" ref="G54:G55" si="9">F54/E54*100-100</f>
        <v>-0.67690602485947693</v>
      </c>
      <c r="H54" s="79">
        <f t="shared" si="8"/>
        <v>51.232595985775419</v>
      </c>
    </row>
    <row r="55" spans="1:8" x14ac:dyDescent="0.3">
      <c r="A55" s="17" t="s">
        <v>24</v>
      </c>
      <c r="B55" s="77">
        <v>369.98</v>
      </c>
      <c r="C55" s="31">
        <v>502.88</v>
      </c>
      <c r="D55" s="31">
        <v>505.51</v>
      </c>
      <c r="E55" s="31">
        <v>509.46</v>
      </c>
      <c r="F55" s="32">
        <v>520.82000000000005</v>
      </c>
      <c r="G55" s="79">
        <f t="shared" si="9"/>
        <v>2.2298119577592246</v>
      </c>
      <c r="H55" s="79">
        <f t="shared" si="8"/>
        <v>40.769771338991319</v>
      </c>
    </row>
    <row r="56" spans="1:8" x14ac:dyDescent="0.3">
      <c r="A56" s="17" t="s">
        <v>25</v>
      </c>
      <c r="B56" s="77">
        <v>352.99</v>
      </c>
      <c r="C56" s="20">
        <v>518.29999999999995</v>
      </c>
      <c r="D56" s="20">
        <v>503.53</v>
      </c>
      <c r="E56" s="20">
        <v>517.83000000000004</v>
      </c>
      <c r="F56" s="21">
        <v>518.94000000000005</v>
      </c>
      <c r="G56" s="79">
        <f>F56/E56*100-100</f>
        <v>0.21435606280053321</v>
      </c>
      <c r="H56" s="79">
        <f t="shared" si="8"/>
        <v>47.012663248250675</v>
      </c>
    </row>
    <row r="57" spans="1:8" x14ac:dyDescent="0.3">
      <c r="A57" s="17" t="s">
        <v>36</v>
      </c>
      <c r="B57" s="18" t="s">
        <v>12</v>
      </c>
      <c r="C57" s="20" t="s">
        <v>12</v>
      </c>
      <c r="D57" s="20" t="s">
        <v>12</v>
      </c>
      <c r="E57" s="20" t="s">
        <v>13</v>
      </c>
      <c r="F57" s="21">
        <v>464.68</v>
      </c>
      <c r="G57" s="79" t="s">
        <v>13</v>
      </c>
      <c r="H57" s="79" t="s">
        <v>13</v>
      </c>
    </row>
    <row r="58" spans="1:8" x14ac:dyDescent="0.3">
      <c r="A58" s="23" t="s">
        <v>26</v>
      </c>
      <c r="B58" s="35">
        <v>359.6</v>
      </c>
      <c r="C58" s="37">
        <v>503.7</v>
      </c>
      <c r="D58" s="37">
        <v>500.63</v>
      </c>
      <c r="E58" s="37">
        <v>510.06</v>
      </c>
      <c r="F58" s="38">
        <v>514.91</v>
      </c>
      <c r="G58" s="80">
        <f>F58/E58*100-100</f>
        <v>0.95086852527153098</v>
      </c>
      <c r="H58" s="78">
        <f t="shared" ref="H58:H63" si="10">F58/B58*100-100</f>
        <v>43.189655172413779</v>
      </c>
    </row>
    <row r="59" spans="1:8" x14ac:dyDescent="0.3">
      <c r="A59" s="17" t="s">
        <v>27</v>
      </c>
      <c r="B59" s="34">
        <v>262.13</v>
      </c>
      <c r="C59" s="30">
        <v>375.11</v>
      </c>
      <c r="D59" s="31">
        <v>383.08</v>
      </c>
      <c r="E59" s="31">
        <v>382.79</v>
      </c>
      <c r="F59" s="32">
        <v>386.93</v>
      </c>
      <c r="G59" s="50">
        <f t="shared" ref="G59:G63" si="11">F59/E59*100-100</f>
        <v>1.0815329554063595</v>
      </c>
      <c r="H59" s="79">
        <f t="shared" si="10"/>
        <v>47.609964521420665</v>
      </c>
    </row>
    <row r="60" spans="1:8" x14ac:dyDescent="0.3">
      <c r="A60" s="17" t="s">
        <v>28</v>
      </c>
      <c r="B60" s="34">
        <v>280.43</v>
      </c>
      <c r="C60" s="31">
        <v>440.46</v>
      </c>
      <c r="D60" s="31">
        <v>418.2</v>
      </c>
      <c r="E60" s="31">
        <v>435.88</v>
      </c>
      <c r="F60" s="32">
        <v>461.67</v>
      </c>
      <c r="G60" s="50">
        <f t="shared" si="11"/>
        <v>5.9167660824080031</v>
      </c>
      <c r="H60" s="79">
        <f t="shared" si="10"/>
        <v>64.629319259708325</v>
      </c>
    </row>
    <row r="61" spans="1:8" x14ac:dyDescent="0.3">
      <c r="A61" s="17" t="s">
        <v>29</v>
      </c>
      <c r="B61" s="34">
        <v>304.25</v>
      </c>
      <c r="C61" s="30">
        <v>435.34</v>
      </c>
      <c r="D61" s="31">
        <v>423.4</v>
      </c>
      <c r="E61" s="31">
        <v>461.47</v>
      </c>
      <c r="F61" s="32">
        <v>454.48</v>
      </c>
      <c r="G61" s="50">
        <f t="shared" si="11"/>
        <v>-1.5147246841614788</v>
      </c>
      <c r="H61" s="79">
        <f t="shared" si="10"/>
        <v>49.377156943303191</v>
      </c>
    </row>
    <row r="62" spans="1:8" x14ac:dyDescent="0.3">
      <c r="A62" s="23" t="s">
        <v>30</v>
      </c>
      <c r="B62" s="40">
        <v>284.2</v>
      </c>
      <c r="C62" s="73">
        <v>425.22</v>
      </c>
      <c r="D62" s="74">
        <v>413.62</v>
      </c>
      <c r="E62" s="74">
        <v>431.7</v>
      </c>
      <c r="F62" s="75">
        <v>444</v>
      </c>
      <c r="G62" s="80">
        <f t="shared" si="11"/>
        <v>2.8492008339124482</v>
      </c>
      <c r="H62" s="78">
        <f t="shared" si="10"/>
        <v>56.228008444757222</v>
      </c>
    </row>
    <row r="63" spans="1:8" x14ac:dyDescent="0.3">
      <c r="A63" s="43" t="s">
        <v>31</v>
      </c>
      <c r="B63" s="67">
        <v>328.12</v>
      </c>
      <c r="C63" s="81">
        <v>478.33</v>
      </c>
      <c r="D63" s="82">
        <v>472.66</v>
      </c>
      <c r="E63" s="81">
        <v>481.9</v>
      </c>
      <c r="F63" s="81">
        <v>487.02</v>
      </c>
      <c r="G63" s="83">
        <f t="shared" si="11"/>
        <v>1.062461091512759</v>
      </c>
      <c r="H63" s="47">
        <f t="shared" si="10"/>
        <v>48.427404608070191</v>
      </c>
    </row>
    <row r="64" spans="1:8" x14ac:dyDescent="0.3">
      <c r="A64" s="48" t="s">
        <v>37</v>
      </c>
      <c r="B64" s="48"/>
      <c r="C64" s="48"/>
      <c r="D64" s="48"/>
      <c r="E64" s="48"/>
      <c r="F64" s="48"/>
      <c r="G64" s="48"/>
      <c r="H64" s="48"/>
    </row>
    <row r="65" spans="1:8" x14ac:dyDescent="0.3">
      <c r="A65" s="51" t="s">
        <v>14</v>
      </c>
      <c r="B65" s="84" t="s">
        <v>12</v>
      </c>
      <c r="C65" s="85" t="s">
        <v>12</v>
      </c>
      <c r="D65" s="85" t="s">
        <v>12</v>
      </c>
      <c r="E65" s="85" t="s">
        <v>12</v>
      </c>
      <c r="F65" s="86" t="s">
        <v>12</v>
      </c>
      <c r="G65" s="50" t="s">
        <v>13</v>
      </c>
      <c r="H65" s="79" t="s">
        <v>13</v>
      </c>
    </row>
    <row r="66" spans="1:8" x14ac:dyDescent="0.3">
      <c r="A66" s="51" t="s">
        <v>15</v>
      </c>
      <c r="B66" s="34">
        <v>385.18</v>
      </c>
      <c r="C66" s="87">
        <v>504.93</v>
      </c>
      <c r="D66" s="88" t="s">
        <v>12</v>
      </c>
      <c r="E66" s="88">
        <v>533.61</v>
      </c>
      <c r="F66" s="89">
        <v>572.19000000000005</v>
      </c>
      <c r="G66" s="50">
        <f t="shared" ref="G66" si="12">F66/E66*100-100</f>
        <v>7.2299994377916619</v>
      </c>
      <c r="H66" s="79">
        <f t="shared" ref="H66:H68" si="13">F66/B66*100-100</f>
        <v>48.55132665247416</v>
      </c>
    </row>
    <row r="67" spans="1:8" x14ac:dyDescent="0.3">
      <c r="A67" s="51" t="s">
        <v>34</v>
      </c>
      <c r="B67" s="34">
        <v>407.81</v>
      </c>
      <c r="C67" s="88" t="s">
        <v>12</v>
      </c>
      <c r="D67" s="88" t="s">
        <v>12</v>
      </c>
      <c r="E67" s="88" t="s">
        <v>12</v>
      </c>
      <c r="F67" s="89" t="s">
        <v>12</v>
      </c>
      <c r="G67" s="50" t="s">
        <v>13</v>
      </c>
      <c r="H67" s="79" t="s">
        <v>13</v>
      </c>
    </row>
    <row r="68" spans="1:8" x14ac:dyDescent="0.3">
      <c r="A68" s="90" t="s">
        <v>16</v>
      </c>
      <c r="B68" s="91">
        <v>389</v>
      </c>
      <c r="C68" s="92">
        <v>493.55</v>
      </c>
      <c r="D68" s="88" t="s">
        <v>12</v>
      </c>
      <c r="E68" s="88" t="s">
        <v>12</v>
      </c>
      <c r="F68" s="93">
        <v>557.12</v>
      </c>
      <c r="G68" s="80" t="s">
        <v>13</v>
      </c>
      <c r="H68" s="78">
        <f t="shared" si="13"/>
        <v>43.218508997429325</v>
      </c>
    </row>
    <row r="69" spans="1:8" x14ac:dyDescent="0.3">
      <c r="A69" s="17" t="s">
        <v>18</v>
      </c>
      <c r="B69" s="34">
        <v>362.22</v>
      </c>
      <c r="C69" s="87">
        <v>491.56</v>
      </c>
      <c r="D69" s="88">
        <v>525.20000000000005</v>
      </c>
      <c r="E69" s="88" t="s">
        <v>12</v>
      </c>
      <c r="F69" s="89" t="s">
        <v>12</v>
      </c>
      <c r="G69" s="79" t="s">
        <v>13</v>
      </c>
      <c r="H69" s="79" t="s">
        <v>13</v>
      </c>
    </row>
    <row r="70" spans="1:8" x14ac:dyDescent="0.3">
      <c r="A70" s="17" t="s">
        <v>19</v>
      </c>
      <c r="B70" s="34">
        <v>374.94</v>
      </c>
      <c r="C70" s="30">
        <v>516.59</v>
      </c>
      <c r="D70" s="31">
        <v>535.28</v>
      </c>
      <c r="E70" s="30">
        <v>526.15</v>
      </c>
      <c r="F70" s="94">
        <v>530.95000000000005</v>
      </c>
      <c r="G70" s="50">
        <f t="shared" ref="G70:G81" si="14">F70/E70*100-100</f>
        <v>0.91228737052173869</v>
      </c>
      <c r="H70" s="79">
        <f t="shared" ref="H70:H71" si="15">F70/B70*100-100</f>
        <v>41.609324158532047</v>
      </c>
    </row>
    <row r="71" spans="1:8" x14ac:dyDescent="0.3">
      <c r="A71" s="17" t="s">
        <v>20</v>
      </c>
      <c r="B71" s="34">
        <v>386.96</v>
      </c>
      <c r="C71" s="30">
        <v>518.74</v>
      </c>
      <c r="D71" s="88" t="s">
        <v>12</v>
      </c>
      <c r="E71" s="88">
        <v>519.20000000000005</v>
      </c>
      <c r="F71" s="89">
        <v>544.09</v>
      </c>
      <c r="G71" s="50">
        <f t="shared" si="14"/>
        <v>4.7939137134052316</v>
      </c>
      <c r="H71" s="79">
        <f t="shared" si="15"/>
        <v>40.606264213355416</v>
      </c>
    </row>
    <row r="72" spans="1:8" x14ac:dyDescent="0.3">
      <c r="A72" s="17" t="s">
        <v>35</v>
      </c>
      <c r="B72" s="95" t="s">
        <v>12</v>
      </c>
      <c r="C72" s="88" t="s">
        <v>12</v>
      </c>
      <c r="D72" s="88" t="s">
        <v>13</v>
      </c>
      <c r="E72" s="88" t="s">
        <v>12</v>
      </c>
      <c r="F72" s="89" t="s">
        <v>12</v>
      </c>
      <c r="G72" s="50" t="s">
        <v>13</v>
      </c>
      <c r="H72" s="79" t="s">
        <v>13</v>
      </c>
    </row>
    <row r="73" spans="1:8" x14ac:dyDescent="0.3">
      <c r="A73" s="23" t="s">
        <v>21</v>
      </c>
      <c r="B73" s="24">
        <v>378.69</v>
      </c>
      <c r="C73" s="26">
        <v>515.29999999999995</v>
      </c>
      <c r="D73" s="26">
        <v>530.4</v>
      </c>
      <c r="E73" s="26">
        <v>521.87</v>
      </c>
      <c r="F73" s="27">
        <v>531.34</v>
      </c>
      <c r="G73" s="78">
        <f t="shared" si="14"/>
        <v>1.8146281641021886</v>
      </c>
      <c r="H73" s="78">
        <f t="shared" ref="H73" si="16">F73/B73*100-100</f>
        <v>40.310016108162358</v>
      </c>
    </row>
    <row r="74" spans="1:8" x14ac:dyDescent="0.3">
      <c r="A74" s="96" t="s">
        <v>22</v>
      </c>
      <c r="B74" s="95" t="s">
        <v>12</v>
      </c>
      <c r="C74" s="88" t="s">
        <v>12</v>
      </c>
      <c r="D74" s="88" t="s">
        <v>13</v>
      </c>
      <c r="E74" s="88" t="s">
        <v>12</v>
      </c>
      <c r="F74" s="89" t="s">
        <v>12</v>
      </c>
      <c r="G74" s="50" t="s">
        <v>13</v>
      </c>
      <c r="H74" s="79" t="s">
        <v>13</v>
      </c>
    </row>
    <row r="75" spans="1:8" x14ac:dyDescent="0.3">
      <c r="A75" s="17" t="s">
        <v>23</v>
      </c>
      <c r="B75" s="34">
        <v>325.36</v>
      </c>
      <c r="C75" s="30">
        <v>451.02</v>
      </c>
      <c r="D75" s="31">
        <v>472.52</v>
      </c>
      <c r="E75" s="30">
        <v>477.43</v>
      </c>
      <c r="F75" s="94">
        <v>490.11</v>
      </c>
      <c r="G75" s="50">
        <f t="shared" si="14"/>
        <v>2.6558867268500137</v>
      </c>
      <c r="H75" s="79">
        <f t="shared" ref="H75:H80" si="17">F75/B75*100-100</f>
        <v>50.636218342758809</v>
      </c>
    </row>
    <row r="76" spans="1:8" x14ac:dyDescent="0.3">
      <c r="A76" s="17" t="s">
        <v>24</v>
      </c>
      <c r="B76" s="97">
        <v>368.25</v>
      </c>
      <c r="C76" s="30">
        <v>479.35</v>
      </c>
      <c r="D76" s="31">
        <v>484.21</v>
      </c>
      <c r="E76" s="30">
        <v>506.23</v>
      </c>
      <c r="F76" s="94">
        <v>517.32000000000005</v>
      </c>
      <c r="G76" s="50">
        <f t="shared" si="14"/>
        <v>2.1907038302747708</v>
      </c>
      <c r="H76" s="79">
        <f t="shared" si="17"/>
        <v>40.480651731160918</v>
      </c>
    </row>
    <row r="77" spans="1:8" x14ac:dyDescent="0.3">
      <c r="A77" s="17" t="s">
        <v>25</v>
      </c>
      <c r="B77" s="34">
        <v>370.65</v>
      </c>
      <c r="C77" s="30">
        <v>506.53</v>
      </c>
      <c r="D77" s="31">
        <v>500.36</v>
      </c>
      <c r="E77" s="30">
        <v>515.54999999999995</v>
      </c>
      <c r="F77" s="32">
        <v>513</v>
      </c>
      <c r="G77" s="50">
        <f t="shared" si="14"/>
        <v>-0.49461739889437695</v>
      </c>
      <c r="H77" s="79">
        <f t="shared" si="17"/>
        <v>38.40550384459732</v>
      </c>
    </row>
    <row r="78" spans="1:8" x14ac:dyDescent="0.3">
      <c r="A78" s="23" t="s">
        <v>26</v>
      </c>
      <c r="B78" s="35">
        <v>361.72</v>
      </c>
      <c r="C78" s="36">
        <v>479.52</v>
      </c>
      <c r="D78" s="37">
        <v>485.47</v>
      </c>
      <c r="E78" s="36">
        <v>503.03</v>
      </c>
      <c r="F78" s="63">
        <v>516.98</v>
      </c>
      <c r="G78" s="78">
        <f t="shared" si="14"/>
        <v>2.7731944416834011</v>
      </c>
      <c r="H78" s="80">
        <f t="shared" si="17"/>
        <v>42.922702642928243</v>
      </c>
    </row>
    <row r="79" spans="1:8" x14ac:dyDescent="0.3">
      <c r="A79" s="17" t="s">
        <v>27</v>
      </c>
      <c r="B79" s="34" t="s">
        <v>12</v>
      </c>
      <c r="C79" s="30">
        <v>316.52999999999997</v>
      </c>
      <c r="D79" s="31">
        <v>375.18</v>
      </c>
      <c r="E79" s="30">
        <v>368.53</v>
      </c>
      <c r="F79" s="89" t="s">
        <v>12</v>
      </c>
      <c r="G79" s="79" t="s">
        <v>13</v>
      </c>
      <c r="H79" s="79" t="s">
        <v>13</v>
      </c>
    </row>
    <row r="80" spans="1:8" x14ac:dyDescent="0.3">
      <c r="A80" s="17" t="s">
        <v>28</v>
      </c>
      <c r="B80" s="34">
        <v>281.67</v>
      </c>
      <c r="C80" s="98">
        <v>388.65</v>
      </c>
      <c r="D80" s="99">
        <v>421.47</v>
      </c>
      <c r="E80" s="98">
        <v>377.57</v>
      </c>
      <c r="F80" s="100">
        <v>418.39</v>
      </c>
      <c r="G80" s="50">
        <f t="shared" si="14"/>
        <v>10.811240299811956</v>
      </c>
      <c r="H80" s="79">
        <f t="shared" si="17"/>
        <v>48.539070543543858</v>
      </c>
    </row>
    <row r="81" spans="1:8" x14ac:dyDescent="0.3">
      <c r="A81" s="17" t="s">
        <v>29</v>
      </c>
      <c r="B81" s="34" t="s">
        <v>12</v>
      </c>
      <c r="C81" s="31" t="s">
        <v>12</v>
      </c>
      <c r="D81" s="31">
        <v>455.07</v>
      </c>
      <c r="E81" s="31">
        <v>437.71</v>
      </c>
      <c r="F81" s="32">
        <v>476.74</v>
      </c>
      <c r="G81" s="50">
        <f t="shared" si="14"/>
        <v>8.9168627630166242</v>
      </c>
      <c r="H81" s="79" t="s">
        <v>13</v>
      </c>
    </row>
    <row r="82" spans="1:8" x14ac:dyDescent="0.3">
      <c r="A82" s="17" t="s">
        <v>38</v>
      </c>
      <c r="B82" s="95" t="s">
        <v>12</v>
      </c>
      <c r="C82" s="88" t="s">
        <v>12</v>
      </c>
      <c r="D82" s="88" t="s">
        <v>12</v>
      </c>
      <c r="E82" s="88" t="s">
        <v>12</v>
      </c>
      <c r="F82" s="89" t="s">
        <v>12</v>
      </c>
      <c r="G82" s="50" t="s">
        <v>13</v>
      </c>
      <c r="H82" s="79" t="s">
        <v>13</v>
      </c>
    </row>
    <row r="83" spans="1:8" x14ac:dyDescent="0.3">
      <c r="A83" s="23" t="s">
        <v>30</v>
      </c>
      <c r="B83" s="101">
        <v>303.66000000000003</v>
      </c>
      <c r="C83" s="102">
        <v>426.91</v>
      </c>
      <c r="D83" s="102">
        <v>430.27</v>
      </c>
      <c r="E83" s="102">
        <v>398.46</v>
      </c>
      <c r="F83" s="103">
        <v>448.07</v>
      </c>
      <c r="G83" s="39">
        <f>F83/E83*100-100</f>
        <v>12.450434171560516</v>
      </c>
      <c r="H83" s="78">
        <f t="shared" ref="H83:H84" si="18">F83/B83*100-100</f>
        <v>47.556477639465186</v>
      </c>
    </row>
    <row r="84" spans="1:8" x14ac:dyDescent="0.3">
      <c r="A84" s="104" t="s">
        <v>31</v>
      </c>
      <c r="B84" s="105">
        <v>359.41</v>
      </c>
      <c r="C84" s="106">
        <v>485.99</v>
      </c>
      <c r="D84" s="106">
        <v>491.64</v>
      </c>
      <c r="E84" s="106">
        <v>499.05</v>
      </c>
      <c r="F84" s="106">
        <v>514.55999999999995</v>
      </c>
      <c r="G84" s="107">
        <f>F84/E84*100-100</f>
        <v>3.1079050195370996</v>
      </c>
      <c r="H84" s="47">
        <f t="shared" si="18"/>
        <v>43.167969728165588</v>
      </c>
    </row>
    <row r="85" spans="1:8" x14ac:dyDescent="0.3">
      <c r="A85" s="108" t="s">
        <v>39</v>
      </c>
      <c r="B85" s="109">
        <v>355.84</v>
      </c>
      <c r="C85" s="109">
        <v>504.86</v>
      </c>
      <c r="D85" s="110">
        <v>499.68</v>
      </c>
      <c r="E85" s="109">
        <v>518</v>
      </c>
      <c r="F85" s="109">
        <v>522.63</v>
      </c>
      <c r="G85" s="111">
        <f>F85/E85*100-100</f>
        <v>0.89382239382238993</v>
      </c>
      <c r="H85" s="112">
        <f>(F85/B85-1)*100</f>
        <v>46.872189748201443</v>
      </c>
    </row>
    <row r="86" spans="1:8" x14ac:dyDescent="0.3">
      <c r="A86" s="113"/>
      <c r="C86" s="113"/>
      <c r="D86" s="113"/>
      <c r="E86" s="113"/>
      <c r="F86" s="113"/>
      <c r="G86" s="113"/>
      <c r="H86" s="113"/>
    </row>
    <row r="87" spans="1:8" x14ac:dyDescent="0.3">
      <c r="A87" s="114" t="s">
        <v>40</v>
      </c>
      <c r="B87" s="114"/>
      <c r="C87" s="114"/>
      <c r="D87" s="114"/>
      <c r="E87" s="114"/>
      <c r="F87" s="114"/>
      <c r="G87" s="114"/>
      <c r="H87" s="115"/>
    </row>
    <row r="88" spans="1:8" x14ac:dyDescent="0.3">
      <c r="A88" s="116" t="s">
        <v>41</v>
      </c>
      <c r="B88" s="114"/>
      <c r="C88" s="114"/>
      <c r="D88" s="114"/>
      <c r="E88" s="114"/>
      <c r="F88" s="114"/>
      <c r="G88" s="114"/>
      <c r="H88" s="115"/>
    </row>
    <row r="89" spans="1:8" x14ac:dyDescent="0.3">
      <c r="A89" s="114" t="s">
        <v>42</v>
      </c>
      <c r="B89" s="114"/>
      <c r="C89" s="114"/>
      <c r="D89" s="114"/>
      <c r="E89" s="114"/>
      <c r="F89" s="114"/>
      <c r="G89" s="114"/>
      <c r="H89" s="115"/>
    </row>
    <row r="90" spans="1:8" x14ac:dyDescent="0.3">
      <c r="A90" s="114" t="s">
        <v>43</v>
      </c>
      <c r="B90" s="114"/>
      <c r="C90" s="114"/>
      <c r="D90" s="114"/>
      <c r="E90" s="114"/>
      <c r="F90" s="114"/>
      <c r="G90" s="114"/>
      <c r="H90" s="117"/>
    </row>
    <row r="91" spans="1:8" x14ac:dyDescent="0.3">
      <c r="A91" s="118"/>
      <c r="B91" s="37"/>
      <c r="C91" s="37"/>
      <c r="D91" s="37"/>
      <c r="E91" s="37"/>
    </row>
    <row r="92" spans="1:8" x14ac:dyDescent="0.3">
      <c r="A92" s="118"/>
      <c r="B92" s="37"/>
      <c r="C92" s="37"/>
      <c r="D92" s="37"/>
      <c r="E92" s="37"/>
    </row>
    <row r="93" spans="1:8" x14ac:dyDescent="0.3">
      <c r="A93" s="114"/>
      <c r="B93" s="119"/>
      <c r="C93" s="119"/>
      <c r="D93" s="119"/>
      <c r="E93" s="119"/>
      <c r="F93" s="120" t="s">
        <v>44</v>
      </c>
    </row>
    <row r="94" spans="1:8" x14ac:dyDescent="0.3">
      <c r="F94" s="120" t="s">
        <v>45</v>
      </c>
    </row>
  </sheetData>
  <mergeCells count="8">
    <mergeCell ref="A44:H44"/>
    <mergeCell ref="A64:H64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2025-04-03T04:42:30Z</dcterms:created>
  <dcterms:modified xsi:type="dcterms:W3CDTF">2025-04-03T04:42:49Z</dcterms:modified>
</cp:coreProperties>
</file>