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C2E315D1-AAD0-4179-88B3-FABDF3AF4986}" xr6:coauthVersionLast="47" xr6:coauthVersionMax="47" xr10:uidLastSave="{00000000-0000-0000-0000-000000000000}"/>
  <bookViews>
    <workbookView xWindow="-120" yWindow="-120" windowWidth="29040" windowHeight="17640" xr2:uid="{801DE7F9-5E52-46C4-9B90-C88FC30B2EF7}"/>
  </bookViews>
  <sheets>
    <sheet name="10_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N25" i="1"/>
  <c r="M25" i="1"/>
  <c r="L25" i="1"/>
  <c r="K25" i="1"/>
  <c r="N24" i="1"/>
  <c r="L24" i="1"/>
  <c r="K24" i="1"/>
  <c r="N23" i="1"/>
  <c r="M23" i="1"/>
  <c r="L23" i="1"/>
  <c r="K23" i="1"/>
  <c r="M22" i="1"/>
  <c r="K22" i="1"/>
  <c r="M21" i="1"/>
  <c r="L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<sst xmlns="http://schemas.openxmlformats.org/spreadsheetml/2006/main" count="63" uniqueCount="34">
  <si>
    <t xml:space="preserve">Grūdų  ir aliejinių augalų sėklų  supirkimo kiekių suvestinė ataskaita (2025 m. 10 – 12  sav.) pagal GS-1*, t </t>
  </si>
  <si>
    <t xml:space="preserve">                      Data
Grūdai</t>
  </si>
  <si>
    <t>Pokytis, %</t>
  </si>
  <si>
    <t>12 sav.  (03 18– 24)</t>
  </si>
  <si>
    <t>10  sav.  (03 03 – 09)</t>
  </si>
  <si>
    <t>11  sav.  (03 10 – 16)</t>
  </si>
  <si>
    <t>12  sav.  (03 17 – 23)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</si>
  <si>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</si>
  <si>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</si>
  <si>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</si>
  <si>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</si>
  <si>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</si>
  <si>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</si>
  <si>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</si>
  <si>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</si>
  <si>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</si>
  <si>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</si>
  <si>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</si>
  <si>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</si>
  <si>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</si>
  <si>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</si>
  <si>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</si>
  <si>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</si>
  <si>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</si>
  <si>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</si>
  <si>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</si>
  <si>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</si>
  <si>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</si>
  <si>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</si>
  <si>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</si>
  <si>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12 savaitę su 11 savaite</t>
  </si>
  <si>
    <t>*** lyginant 2025 m. 12 savaitę su 2024 m. 12 savaite</t>
  </si>
  <si>
    <t>Pastaba: grūdų bei aliejinių augalų sėklų 10 ir 11 savaičių supirkimo kiekiai patikslinti  2025-03-27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</si>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</sst>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5DC4F7B-50A8-4FC3-8767-C867BD05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E8ADB19-4CD7-4CA2-9750-A53C4962C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7025DC2-09FD-4F4B-857D-493BABAA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CC2D442-9F7B-4D16-951B-6A77B0BA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0326944-82A9-4AD6-B8FD-08B227C1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724F857-2728-4DBA-ACAD-283B06C4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52663E1-2844-4912-B066-94B7968E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62690CE-A8F1-4E61-9709-D06D1F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CCD65B4-410C-4D79-A04D-F068BB831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BCEDBC4-4BC6-4D80-AD56-AEF5EC34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4B467E8-656D-4043-8BE7-D30EB581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6A6C0B2-8BD6-411B-B862-8EE56937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052CCA9-E0CF-4EBB-800C-06367914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9C4DFA9-2E6A-42FB-916B-DC54D4CC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0BF9C3E-677A-41F7-8FF7-1C5A34D5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C1F5E42-C5B5-439A-B2FF-D91EB67F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DD346A6-01AC-45CE-B25E-061C859D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63795FE4-3189-4A06-AA70-4FE6759E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EB467F3-8B63-448D-BAFB-D135F6386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47CDE3D2-10C3-49C0-BC6C-90DEEA4D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2A0A7E8D-58BD-467E-B2CE-BAA05FA5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3B6E847-5FB8-4DA4-9BF3-1A4B981B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4403362-EB66-4798-B24C-6D0A4604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805EDCF-F5F1-4D69-9408-AE6BEB7A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516B0D4E-FAB0-49D0-A913-F6B33D12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3931D6A1-3C85-4A39-AB31-30B366161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B99C7677-8387-4E03-81D6-D8AFDFA11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D41C1B2E-9C3F-467F-96C4-92944E48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03C66051-FEA0-4DE5-800D-EB00ABA3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B962194-76A7-446E-9481-A6E083269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2AE2629-BF46-47F7-9790-E592FCA4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4334080D-89BB-4A18-A97F-FF762C38F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D4900321-099C-4905-92EB-B29E48A5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AA3FB50B-C2E5-4E93-82A9-512B0973F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6B1FD54-FB76-4415-B49B-DC320F43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0CA21017-B9FA-4976-A978-E99D6F16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6C2FBB38-8598-4FF4-A203-97FB4D64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76344033-C8C1-43EA-B5B5-C1A2253B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7C465DE-5B2F-431E-A285-930991D9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3A58D5F-E001-4773-B5F2-245C4CB9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01F0A4D-0B35-44D6-9243-71FBC611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9B1B8B1-2505-4C09-BBD4-733EA9AF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7D4011E-5D14-4660-BEF2-5642DBE1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ADC82C8-29D7-4BB0-9B18-0E2FBB07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F0B0F9D-FF10-49BC-93EC-1F4221AA9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07C7B87-82B0-41F1-BAE4-819E802C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1217E20-CB14-46F7-98B7-315EEB77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9BB7382-415F-43AD-87DB-A7139326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CF96202-B7C2-4C13-8754-4220040D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1EDEFB4-75CD-4DED-B388-A95B6154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9A4D658-B2A2-4DED-93F9-51712AC2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7DE6012-E6C3-4CDC-99A8-91A2B66BD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8E25D2E-B679-4901-8A05-1798919A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DB66D93B-B196-4A2A-B38F-CC7E6F11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B4DA8477-6B1A-4944-A12E-7E975B4E4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595EBBA2-AB61-4FBE-8135-DB5D2BAB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97915820-3D2D-4375-A51E-FF4BE441B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347F8923-0031-4F2D-9FC8-6BE1E702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B4427826-A80D-43AB-A29A-EFC5AB29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020A6A5D-AEDD-4386-853B-BF97DA75A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BB455C6-601F-4A3D-B5B9-999132C0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8D91E63-C62C-470F-A7BD-3716D7B6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96F5662-7E2D-4C37-A894-796BD6E3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8201C67-275D-4F92-8E03-6A66482A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F74ECCC-6245-4E42-ACA6-2A0239FB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2AC81414-8CCB-416F-878F-60FDCDC2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FD5A9E70-362D-4645-A13E-212A04EA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90C5507D-42D8-4A3A-B374-F64EF504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0D8A2E68-3138-48D6-AACE-00B94632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B47C6D3-4124-47B7-89FA-046A5A9C3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88DA393-AEEC-44B5-AE3A-2FFFB035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C6D9103-EFBC-4043-B391-65704435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0D2BFB9A-EF8D-43ED-8B97-AB237CAB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F2E7780-306E-4E8F-8768-1049888B3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BB07C81D-859F-4F69-82F1-197D79CE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A790C381-7CDD-421B-8094-F506F76C6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8A30B245-DD47-4C50-A799-171B9CEFF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5CD89F78-2195-4BF1-A19B-D9A5690E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1F0EA3B-6DC8-4339-AB30-6F2C6CD2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843FC1B-89DC-4A11-BFC3-C96BCB14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7B4C6D98-BA35-43E7-A534-432729D8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D0DCBAD7-44C3-498A-B2C3-3517353E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45E401F6-9166-4123-AB1B-14C93431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41AB2B13-7852-4D15-9BFD-40F47554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36E741A1-901A-4931-8231-29A6067A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AD2EA705-7CB7-4720-BAB8-F9A67360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76BCE178-6E4F-406B-AD0F-15A6A44E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C0D946B1-B02D-447D-93EE-68505378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4F3633AE-A7B5-4802-B982-DD1FEED8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7020B71-745E-43D8-BADD-64D66087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1362F300-75B4-408A-8484-82E48A20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CEB641A-886B-481D-B471-DDACDBA7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D0C1731-97C2-4C5B-B64A-034B20A2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1A7A2BE-3AB4-4CE6-BA6B-2E06B330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245B7ED-7E6C-4A34-B5AB-105651BB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B13BC6A6-3D84-4811-90CD-A37C196CB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DDE1D508-7722-49C9-9DF8-6CB36372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B1299738-10C6-42BA-97F8-00FD6BAD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95C20D81-3A23-4E77-8F11-AEF7664A7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506343BE-5002-491C-8382-DEFDD25B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05662E5E-7A9D-414D-A1E5-3CAEA067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97C0A900-7A7B-4EF1-9686-F5E74FC8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B816872-CA5D-4B6D-B7E0-640FF939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B7D15D4-4B3A-43DA-B9DD-B842296B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C3F91E1-6103-4433-B305-8A6A1C89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F4A5415-6D10-4294-BC75-FE1BB594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00A7424-5789-4464-B1F5-5E8B48DB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6F4CB33A-771E-4BEE-99BB-265213A50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0EAAD4C-D4D3-4A24-BB58-67A62733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0B9FB60C-024F-4BC8-9870-EF655D7FB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DE636CCE-80FC-452A-8EB3-671AAF66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F5AE6D3A-5589-4CE9-A907-E05643FE0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315180B0-9873-4AB8-91B5-8B53373F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A8450CC-11C2-413E-B4F6-598524E8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0633FC1B-6394-413B-8A26-45A94E4D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73D2B2EF-F28A-4E80-9865-C730040D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B6FED724-DDF3-4D30-A8B5-DF844EFA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E0B3DB1-51CE-49C5-B3AE-FE248B4A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F604EA5-B52E-4887-8DEB-8E0181FB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4A4523E2-14F4-4B7C-847E-DEFC94C1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DD636C9C-3044-408F-844A-5D0B6B1B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BE54CE91-856F-4C47-B178-FAC19BF6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961E0FB-8C7A-46BB-8301-07C32947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80832D71-5AA3-4EFC-98A8-DFA9BC8D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5B9311D2-DC37-4F22-932D-16CE3C91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DB550AB-5F72-4377-BCF3-A2A1BCC7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612B7CD1-5911-452C-B288-CE5447C1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4BBE90F-97DE-4FA5-9635-C2DF84BA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404405F7-D73D-4879-A5DC-B7378F7D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A42B7BF5-808C-4B63-8E79-546343351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FD844545-3EB2-4A33-8E2C-FEB9E8AF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F4880BFC-49AE-4DF5-ADDE-9BB3D389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6B6FA5B1-B342-461B-8EDE-84395B32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86B9AA04-76F9-4911-BED4-A45BD4108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36766D42-D4AD-49FF-8EBD-79789E4D0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FCD0AF16-FC9B-4EF6-BE64-2BCFEFEF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988E582A-DE67-4DFD-8527-CBD2CBB3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F19AAB38-B767-463E-B354-AC1DAEE1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77609456-D581-4EC2-A819-8EE0C4C09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38963CC-B487-46BA-9091-43FAEF12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5065072-DAAE-4C9C-87AD-CA7AD338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FED3400-D31E-4784-A21A-35BA29AD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B2372D6-03F2-421F-A2EC-4B31103D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4A24DCB-D416-4186-9E2C-E6032D4D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743FB937-EA80-4946-B935-B5E7C21A0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0F3328CA-1020-4B0B-82E7-DADD0E30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1A69DF3E-C7E0-4340-9E8D-4A99C76D7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514E6058-ADC1-45A6-8A86-8EF7B566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0009950A-3EB3-404F-B321-F779ADF6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11CE31CC-20F3-485B-A787-16A6C5B8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32EBCFE-0421-4732-8AFE-4C61E5E49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49B10C7E-82FC-47B3-A8C7-23C5C8075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24FAED4-1291-451B-B1BE-52F45C67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5440C2D-6CF6-4B2C-91EE-16C1C4FB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62F17C9-126B-4658-A398-C79B357F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794328A5-41E4-4CC6-B66A-641BB255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20316253-00D6-4053-A5EB-F5F4745C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2E05017-B404-4816-897F-78BD5F703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7E56EF22-BAF0-4497-9B2C-11FD574D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810EFF3A-ACD5-41D6-A357-EA44BD07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98DED7A-212C-4881-BA6A-907D9650E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9C2AB83F-AA89-42F8-B02B-6BA60C3A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B1A8413-0726-44B3-96F5-D62B0625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C10EA0D-7BA7-4BB7-BE57-488C2454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C6D901C-30A0-4C2C-AB8C-A0A9205A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5BB77DD3-8E58-4FDA-99AE-237BB84B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9CBB7B3B-F555-400E-A5C9-3102919A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8EAA0FC-F395-444E-9944-39D95E85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D6C798E9-3CB8-41E7-BEA9-98E76F25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EBF95B93-4DB8-48DA-A08D-5D4A3314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86DD5DC6-06A9-42A6-884A-743BA028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304FE084-C9D6-4310-AE2A-FAA309B0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F38F1481-443F-4F81-A4D7-29F4A20E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2203324-82A6-40C9-9B5C-61B1CBEF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F5617A7-89CF-4379-A188-3DE04738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3CACE32E-8D6D-4E2B-BABA-C8CE0905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6746CA3-C7F1-4C27-8FBD-27774C5D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5B17A57-960B-473E-9EF9-3DFB3773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BAF1B74-3FC0-481B-9051-F74BB0D9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C797EA3B-5F6D-4A3A-9E51-6D8AB7B5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39B16586-EFDB-45A4-9C04-4EE92E3A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770F1B6-C903-4A82-AEA8-D0D1DB3F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54704257-E748-47F4-AE1A-EB56A83B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BCD6AFD-C1E2-4C66-B1E8-06A28927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04161CB2-EEDA-4557-9691-5F4B2B5B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84FEF18-4A10-4310-92BE-0FD575EC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951C865E-0AFF-4C19-9EA0-C19150ED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D2782C7D-1B2A-4FE1-8B28-5333366CA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2777F6E-BBF1-44A7-87E1-AEBA6390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8C758166-7C3D-44D5-BEB3-B615E5E7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2CF7DB06-C18F-4431-A181-05B4F466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D6DB6DD-C1C6-4BFA-9D9F-7324DE35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09815116-A05C-4333-82BB-F081C22AF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D2A3590-9AE1-4577-BD94-C2D4190EB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EE604F0F-A980-4911-B486-34DFB988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D657F74-B56D-438C-B6C4-13F8E48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D442415F-C80E-4479-834C-8F1B78A0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34CAAF3-13E9-4C2B-B4D8-11234F89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FA19FB1-9E23-4A19-B41D-1EBF80B0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977837CC-3336-4233-B76A-A10F23E3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861693E3-CB96-4979-9FEA-F4A053ED4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E8B9810-E72F-4594-AA65-3AFD107B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C62ED42-8376-423A-B52F-C79239D7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D24ACB5-EC78-436A-A315-F35773CB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EC99558-4DF5-4FE6-A400-E4EAEC75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7DECD56-B0F4-4F97-BF31-4B1F6B8C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0F6157AA-E443-49FF-8D52-6ACAC2A1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088DD995-F566-40FB-A6EE-A22344B5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A60B0F8A-CB53-421D-9B7E-DDC7609F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D389211E-0799-4A0A-9841-24077F85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DC18C7C6-94D1-41B6-86D8-0C70D6BC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56E95BD-74B3-4598-95D8-53BE61594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FAC307E-B66D-4079-AAE6-57C499C9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567D7F3-9E24-4922-A345-243F83F8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A34149D6-3AFB-4769-BBB2-782C1C8F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90B6A73-74D2-42AD-A9E9-C2F6B378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D33458C2-31FC-4421-9885-4771C177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3237F851-716B-4ABF-AAE2-FC1456EE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38F0EE2E-87AB-4917-A404-CCE726C3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88453020-5089-46DA-975F-88390C95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0086CAD1-E27F-4300-BFC0-7C3E9522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32F0C94D-4BB0-451D-B28E-2E3CCE1F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668B24D7-FC78-47D9-BFC7-39583BD6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77AD3FE-C068-4817-B872-F850E613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BF4CED3E-CCD3-4C89-B351-81DF48AE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5BE1406F-4DFE-4930-8363-EB835EFB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085C9D30-257C-4781-87AB-412D9267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CB394D17-77B4-45B2-A7B2-BAD8CF8C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49A62403-1725-4B47-83EE-B4A0596DA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3A5DA41-3B52-4CDC-917D-DD44BFF46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B298E7A7-372B-478F-9883-3BF45A8B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06A29174-C51C-4880-8FAD-B3D0DDEB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688AB9D2-360B-45C7-BA8F-60E6FDCB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8EB87467-593C-4929-98E2-064174AD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98B383B0-21C3-4C91-89B7-F269B17C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73196AB1-6548-4BB9-8F6B-13199126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386FCB8C-D623-4B12-94FE-01CCD52A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31C2C3F5-A1CB-4F86-9388-993586C1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0DDF87E1-7FCA-4CE9-942B-6B5BF666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D932ED7-7B04-4058-A868-D48E5043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58C5AA2B-9F40-407B-AE4B-5C6EDF66F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0B302B89-66CD-4905-8F82-C1F2B6BC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988639E4-18A4-499B-AA68-E75C1164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3B143132-F836-41E3-97A3-B580FDDF7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80E682CA-0AE4-49C2-AB54-DDE73A31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806B4279-384B-4100-B691-BD23333A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7707F28A-2B07-4D6A-8BCA-E5EFC1250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3D46309-68D3-4142-99D2-8960E6C4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C70D0637-6166-4473-807E-455F4AD1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3E5AF38-D470-4E8F-91CD-C6647822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A0B3AE2B-0B50-40C5-96DA-A4D1E2A16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559A818C-B718-4E87-8C5D-DA3F72055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D1390B45-7924-4179-B932-A4AA1753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26412B50-A02C-4041-8652-73C1C348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99BC6095-EBCC-4B1B-911D-78208822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2DD83180-D76A-4900-B58A-F6BAC786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0C36A7BE-70DF-4F95-9484-476C38A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176D1617-E890-4893-B072-C106ED17C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4384FA3D-6A1D-4A88-9DBF-7A3B401F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EC910F4B-1973-43AF-A54E-49BEC98D0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C4CF767-6272-4783-8CFF-91FDB0AE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A3A3749-1781-4423-910B-F7C37A1D4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5BADDE92-5B5B-4370-986C-E3B80FC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B12AA3F-C156-49ED-A9C2-4025CC79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BC400FC-8A6F-4E8E-8689-DBAAD6EE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BD7AAB7-B6C2-46A8-890B-77D07C23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A5D21DF7-6639-40CD-A6C9-E51B168B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A3E62B28-9FF7-4A81-9BD6-54F7FD1D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C42FE117-9317-44EC-AC87-DD2825B4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60172142-3E12-4205-A796-8708BF84A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E24032C6-64D7-4FD6-815F-A5366023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7FAF009-D108-4456-86FA-7D0ACA63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033424C5-CB46-425C-89BB-FFE049E2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A5A38D8-F9EF-42C0-8A6D-5403DEC0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E9A2959B-A18D-420B-9C58-F70C4243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E07E7A0-82C2-4B04-B2B9-60F554D6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CF7CAE13-4061-492E-B98A-B2846468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78691510-4BB7-43CF-B35E-0AF397BA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8FBD7175-9EC7-458F-B36A-8F5E66D3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D21B7EB-FD1D-416D-9849-70103ED5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9C415B75-65AA-412B-8D15-54C0EF7A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32C270B2-9685-4E0F-A3EB-58AD734E5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916AF3BE-04B2-4BAA-9538-4E8FB9F8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41D3C4BF-67DB-4846-89C6-C497E123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BF7251F8-41AA-470F-8478-C1F7E14E1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CEB55C3-90D0-4AF8-B61C-F8C0BA84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78BF55AF-F521-44D4-81B8-C0712A6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F4A80B88-8CD0-4664-BFCB-17FB5799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43BB74FE-54A5-4204-8FD4-97D15FA9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1A273775-4242-4569-92C0-DA7391C3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982F464A-BEAD-453C-AA39-14062BF7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D78CC5E1-38F0-4CD5-A34C-F45C51A1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EE61C8E3-30CF-4ECE-A748-65AC39C0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516D29D-9080-4A0B-AD6B-E62D1E9C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0DDBE8EA-D242-41A6-A343-10F50A768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C6B93506-8CB4-4062-B38C-96B43775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7AEE3A69-7FA3-45B6-8164-5C7169380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75C6F22-B257-4CE0-99A5-6D3D09DE3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5F9C5E70-C337-4EB9-AD1C-B48D1D62C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BA8E1D21-FEB4-42BF-831F-5E4448D3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AA4B-3047-46CB-A6E5-BCC2D6F11701}">
  <dimension ref="B2:W35"/>
  <sheetViews>
    <sheetView showGridLines="0" showRowColHeaders="0" tabSelected="1" workbookViewId="0">
      <selection activeCell="S31" sqref="S31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31018.04</v>
      </c>
      <c r="D8" s="23">
        <v>67988.076000000001</v>
      </c>
      <c r="E8" s="24">
        <v>10935.021000000001</v>
      </c>
      <c r="F8" s="24">
        <v>8569.3230000000003</v>
      </c>
      <c r="G8" s="22">
        <v>15113.255999999999</v>
      </c>
      <c r="H8" s="23">
        <v>56046.047999999995</v>
      </c>
      <c r="I8" s="24">
        <v>27768.260999999999</v>
      </c>
      <c r="J8" s="24">
        <v>40848.220999999998</v>
      </c>
      <c r="K8" s="22">
        <f t="shared" ref="K8:L23" si="0">+((I8*100/G8)-100)</f>
        <v>83.734471248286923</v>
      </c>
      <c r="L8" s="25">
        <f t="shared" si="0"/>
        <v>-27.116679127848585</v>
      </c>
      <c r="M8" s="24">
        <f t="shared" ref="M8:N13" si="1">+((I8*100/C8)-100)</f>
        <v>-10.477061090900662</v>
      </c>
      <c r="N8" s="26">
        <f t="shared" si="1"/>
        <v>-39.918551305967249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1667.6729999999998</v>
      </c>
      <c r="D9" s="31">
        <v>111.42700000000001</v>
      </c>
      <c r="E9" s="32">
        <v>499.63800000000003</v>
      </c>
      <c r="F9" s="32">
        <v>130.69999999999999</v>
      </c>
      <c r="G9" s="30">
        <v>619.39200000000005</v>
      </c>
      <c r="H9" s="31">
        <v>396.64</v>
      </c>
      <c r="I9" s="32">
        <v>5888.8790000000008</v>
      </c>
      <c r="J9" s="32">
        <v>517.88</v>
      </c>
      <c r="K9" s="30">
        <f>+((I9*100/G9)-100)</f>
        <v>850.75154344905991</v>
      </c>
      <c r="L9" s="33">
        <f>+((J9*100/H9)-100)</f>
        <v>30.566760790641382</v>
      </c>
      <c r="M9" s="32">
        <f>+((I9*100/C9)-100)</f>
        <v>253.11952642994174</v>
      </c>
      <c r="N9" s="34">
        <f>+((J9*100/D9)-100)</f>
        <v>364.7706570220862</v>
      </c>
      <c r="O9" s="27"/>
      <c r="Q9" s="35"/>
      <c r="R9" s="35"/>
      <c r="S9" s="35"/>
    </row>
    <row r="10" spans="2:23" x14ac:dyDescent="0.25">
      <c r="B10" s="36" t="s">
        <v>13</v>
      </c>
      <c r="C10" s="37">
        <v>3724.3969999999999</v>
      </c>
      <c r="D10" s="38">
        <v>603.65099999999995</v>
      </c>
      <c r="E10" s="39">
        <v>1705.2049999999999</v>
      </c>
      <c r="F10" s="39">
        <v>283.36</v>
      </c>
      <c r="G10" s="37">
        <v>1465.3670000000002</v>
      </c>
      <c r="H10" s="38">
        <v>1277.2839999999999</v>
      </c>
      <c r="I10" s="39">
        <v>6196.8939999999993</v>
      </c>
      <c r="J10" s="39">
        <v>742.19900000000007</v>
      </c>
      <c r="K10" s="37">
        <f>+((I10*100/G10)-100)</f>
        <v>322.89023841808898</v>
      </c>
      <c r="L10" s="40">
        <f t="shared" si="0"/>
        <v>-41.892406074138549</v>
      </c>
      <c r="M10" s="39">
        <f t="shared" si="1"/>
        <v>66.386504983222778</v>
      </c>
      <c r="N10" s="41">
        <f t="shared" si="1"/>
        <v>22.951672406738354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20039.135000000002</v>
      </c>
      <c r="D11" s="38">
        <v>64975.277999999998</v>
      </c>
      <c r="E11" s="39">
        <v>6818.3739999999998</v>
      </c>
      <c r="F11" s="39">
        <v>7598.5029999999997</v>
      </c>
      <c r="G11" s="37">
        <v>10107.096</v>
      </c>
      <c r="H11" s="38">
        <v>17766.419999999998</v>
      </c>
      <c r="I11" s="39">
        <v>12474.096</v>
      </c>
      <c r="J11" s="39">
        <v>7623.3119999999999</v>
      </c>
      <c r="K11" s="37">
        <f t="shared" si="0"/>
        <v>23.419189844441959</v>
      </c>
      <c r="L11" s="40">
        <f t="shared" si="0"/>
        <v>-57.091456804465949</v>
      </c>
      <c r="M11" s="39">
        <f t="shared" si="1"/>
        <v>-37.751325094621116</v>
      </c>
      <c r="N11" s="41">
        <f t="shared" si="1"/>
        <v>-88.267365320083741</v>
      </c>
      <c r="O11" s="27"/>
      <c r="Q11" s="27"/>
      <c r="R11" s="27"/>
    </row>
    <row r="12" spans="2:23" x14ac:dyDescent="0.25">
      <c r="B12" s="36" t="s">
        <v>15</v>
      </c>
      <c r="C12" s="37">
        <v>4513.0439999999999</v>
      </c>
      <c r="D12" s="38">
        <v>746.9</v>
      </c>
      <c r="E12" s="39">
        <v>1615.616</v>
      </c>
      <c r="F12" s="39">
        <v>548.78</v>
      </c>
      <c r="G12" s="37">
        <v>2318.1840000000002</v>
      </c>
      <c r="H12" s="38">
        <v>36471.603999999999</v>
      </c>
      <c r="I12" s="39">
        <v>2312.6959999999999</v>
      </c>
      <c r="J12" s="39">
        <v>31935.45</v>
      </c>
      <c r="K12" s="37">
        <f t="shared" si="0"/>
        <v>-0.23673703209065877</v>
      </c>
      <c r="L12" s="40">
        <f t="shared" si="0"/>
        <v>-12.437495208601192</v>
      </c>
      <c r="M12" s="39">
        <f t="shared" si="1"/>
        <v>-48.755296868366457</v>
      </c>
      <c r="N12" s="41">
        <f t="shared" si="1"/>
        <v>4175.7330298567413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1073.787</v>
      </c>
      <c r="D13" s="38">
        <v>1550.82</v>
      </c>
      <c r="E13" s="39">
        <v>296.18800000000005</v>
      </c>
      <c r="F13" s="39">
        <v>7.98</v>
      </c>
      <c r="G13" s="37">
        <v>603.21699999999998</v>
      </c>
      <c r="H13" s="38">
        <v>134.1</v>
      </c>
      <c r="I13" s="39">
        <v>895.69600000000003</v>
      </c>
      <c r="J13" s="39">
        <v>29.38</v>
      </c>
      <c r="K13" s="37">
        <f t="shared" si="0"/>
        <v>48.48653138091268</v>
      </c>
      <c r="L13" s="40">
        <f t="shared" si="0"/>
        <v>-78.090976882923187</v>
      </c>
      <c r="M13" s="39">
        <f t="shared" si="1"/>
        <v>-16.585319062346628</v>
      </c>
      <c r="N13" s="41">
        <f t="shared" si="1"/>
        <v>-98.105518370926347</v>
      </c>
      <c r="O13" s="27"/>
    </row>
    <row r="14" spans="2:23" s="28" customFormat="1" x14ac:dyDescent="0.25">
      <c r="B14" s="42" t="s">
        <v>17</v>
      </c>
      <c r="C14" s="43">
        <v>367.15600000000001</v>
      </c>
      <c r="D14" s="44">
        <v>0</v>
      </c>
      <c r="E14" s="45">
        <v>0</v>
      </c>
      <c r="F14" s="45">
        <v>0</v>
      </c>
      <c r="G14" s="43">
        <v>101.4</v>
      </c>
      <c r="H14" s="44">
        <v>15.76</v>
      </c>
      <c r="I14" s="45">
        <v>53.1</v>
      </c>
      <c r="J14" s="46">
        <v>0</v>
      </c>
      <c r="K14" s="43">
        <f t="shared" si="0"/>
        <v>-47.633136094674562</v>
      </c>
      <c r="L14" s="47" t="s">
        <v>18</v>
      </c>
      <c r="M14" s="45">
        <f>+((I14*100/C14)-100)</f>
        <v>-85.537482704899276</v>
      </c>
      <c r="N14" s="48" t="s">
        <v>18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0</v>
      </c>
      <c r="D15" s="31">
        <v>0</v>
      </c>
      <c r="E15" s="32">
        <v>0</v>
      </c>
      <c r="F15" s="32">
        <v>0</v>
      </c>
      <c r="G15" s="30">
        <v>101.4</v>
      </c>
      <c r="H15" s="31">
        <v>15.76</v>
      </c>
      <c r="I15" s="32">
        <v>31.36</v>
      </c>
      <c r="J15" s="32">
        <v>0</v>
      </c>
      <c r="K15" s="30">
        <f t="shared" si="0"/>
        <v>-69.072978303747533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367.15600000000001</v>
      </c>
      <c r="D16" s="52">
        <v>0</v>
      </c>
      <c r="E16" s="53">
        <v>0</v>
      </c>
      <c r="F16" s="53">
        <v>0</v>
      </c>
      <c r="G16" s="51">
        <v>0</v>
      </c>
      <c r="H16" s="52">
        <v>0</v>
      </c>
      <c r="I16" s="53">
        <v>21.74</v>
      </c>
      <c r="J16" s="53">
        <v>0</v>
      </c>
      <c r="K16" s="51" t="s">
        <v>18</v>
      </c>
      <c r="L16" s="54" t="s">
        <v>18</v>
      </c>
      <c r="M16" s="53">
        <f t="shared" ref="M16:N28" si="2">+((I16*100/C16)-100)</f>
        <v>-94.078811186525613</v>
      </c>
      <c r="N16" s="55" t="s">
        <v>18</v>
      </c>
      <c r="O16" s="27"/>
      <c r="Q16" s="27"/>
      <c r="R16" s="27"/>
    </row>
    <row r="17" spans="2:20" s="28" customFormat="1" x14ac:dyDescent="0.25">
      <c r="B17" s="21" t="s">
        <v>19</v>
      </c>
      <c r="C17" s="22">
        <v>3488.7919999999999</v>
      </c>
      <c r="D17" s="23">
        <v>3607.76</v>
      </c>
      <c r="E17" s="24">
        <v>2292.4860000000003</v>
      </c>
      <c r="F17" s="24">
        <v>3228.58</v>
      </c>
      <c r="G17" s="22">
        <v>2356.4780000000001</v>
      </c>
      <c r="H17" s="23">
        <v>1616.73</v>
      </c>
      <c r="I17" s="24">
        <v>2744.1160000000004</v>
      </c>
      <c r="J17" s="39">
        <v>4065.0349999999999</v>
      </c>
      <c r="K17" s="22">
        <f t="shared" si="0"/>
        <v>16.449888350326219</v>
      </c>
      <c r="L17" s="25">
        <f t="shared" si="0"/>
        <v>151.4356138625497</v>
      </c>
      <c r="M17" s="24">
        <f t="shared" si="2"/>
        <v>-21.344809320819337</v>
      </c>
      <c r="N17" s="26">
        <f t="shared" si="2"/>
        <v>12.674762179302391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763.91499999999996</v>
      </c>
      <c r="D18" s="31">
        <v>97.5</v>
      </c>
      <c r="E18" s="32">
        <v>181.976</v>
      </c>
      <c r="F18" s="32">
        <v>0</v>
      </c>
      <c r="G18" s="30">
        <v>108.29400000000001</v>
      </c>
      <c r="H18" s="31">
        <v>80.38</v>
      </c>
      <c r="I18" s="32">
        <v>171.74100000000001</v>
      </c>
      <c r="J18" s="32">
        <v>0</v>
      </c>
      <c r="K18" s="30">
        <f t="shared" si="0"/>
        <v>58.587733392431716</v>
      </c>
      <c r="L18" s="33" t="s">
        <v>18</v>
      </c>
      <c r="M18" s="32">
        <f t="shared" si="2"/>
        <v>-77.518310283212131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671.03</v>
      </c>
      <c r="D19" s="38">
        <v>2074.9</v>
      </c>
      <c r="E19" s="39">
        <v>428.38600000000002</v>
      </c>
      <c r="F19" s="39">
        <v>1079.52</v>
      </c>
      <c r="G19" s="37">
        <v>493.99299999999999</v>
      </c>
      <c r="H19" s="38">
        <v>223.82</v>
      </c>
      <c r="I19" s="39">
        <v>405.37099999999998</v>
      </c>
      <c r="J19" s="39">
        <v>925.81499999999994</v>
      </c>
      <c r="K19" s="37">
        <f t="shared" si="0"/>
        <v>-17.939930322899315</v>
      </c>
      <c r="L19" s="40">
        <f t="shared" si="0"/>
        <v>313.6426592797784</v>
      </c>
      <c r="M19" s="39">
        <f t="shared" si="2"/>
        <v>-39.589735183225784</v>
      </c>
      <c r="N19" s="41">
        <f t="shared" si="2"/>
        <v>-55.380259289604318</v>
      </c>
      <c r="O19" s="27"/>
      <c r="Q19" s="27"/>
      <c r="R19" s="27"/>
    </row>
    <row r="20" spans="2:20" x14ac:dyDescent="0.25">
      <c r="B20" s="50" t="s">
        <v>20</v>
      </c>
      <c r="C20" s="51">
        <v>2053.8470000000002</v>
      </c>
      <c r="D20" s="52">
        <v>1435.36</v>
      </c>
      <c r="E20" s="53">
        <v>1682.124</v>
      </c>
      <c r="F20" s="53">
        <v>2149.06</v>
      </c>
      <c r="G20" s="51">
        <v>1754.191</v>
      </c>
      <c r="H20" s="52">
        <v>1312.53</v>
      </c>
      <c r="I20" s="53">
        <v>2167.0039999999999</v>
      </c>
      <c r="J20" s="53">
        <v>3139.22</v>
      </c>
      <c r="K20" s="56">
        <f t="shared" si="0"/>
        <v>23.532956217424442</v>
      </c>
      <c r="L20" s="54">
        <f t="shared" si="0"/>
        <v>139.17319985067007</v>
      </c>
      <c r="M20" s="55">
        <f t="shared" si="2"/>
        <v>5.5095145840951005</v>
      </c>
      <c r="N20" s="55">
        <f t="shared" si="2"/>
        <v>118.70610857206555</v>
      </c>
      <c r="O20" s="27"/>
      <c r="Q20" s="27"/>
      <c r="R20" s="27"/>
    </row>
    <row r="21" spans="2:20" x14ac:dyDescent="0.25">
      <c r="B21" s="36" t="s">
        <v>21</v>
      </c>
      <c r="C21" s="37">
        <v>253.28</v>
      </c>
      <c r="D21" s="38">
        <v>0</v>
      </c>
      <c r="E21" s="39">
        <v>183.66</v>
      </c>
      <c r="F21" s="39">
        <v>0</v>
      </c>
      <c r="G21" s="37">
        <v>265.928</v>
      </c>
      <c r="H21" s="38">
        <v>19.02</v>
      </c>
      <c r="I21" s="39">
        <v>35.799999999999997</v>
      </c>
      <c r="J21" s="39">
        <v>15.84</v>
      </c>
      <c r="K21" s="57">
        <f t="shared" si="0"/>
        <v>-86.537709455190878</v>
      </c>
      <c r="L21" s="40">
        <f t="shared" si="0"/>
        <v>-16.719242902208194</v>
      </c>
      <c r="M21" s="41">
        <f t="shared" si="2"/>
        <v>-85.865445356917249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94.353999999999999</v>
      </c>
      <c r="D22" s="38">
        <v>0</v>
      </c>
      <c r="E22" s="39">
        <v>0</v>
      </c>
      <c r="F22" s="39">
        <v>0</v>
      </c>
      <c r="G22" s="37">
        <v>16.440000000000001</v>
      </c>
      <c r="H22" s="38">
        <v>0</v>
      </c>
      <c r="I22" s="39">
        <v>51.9</v>
      </c>
      <c r="J22" s="39">
        <v>295.66000000000003</v>
      </c>
      <c r="K22" s="57">
        <f>+((I22*100/G22)-100)</f>
        <v>215.69343065693425</v>
      </c>
      <c r="L22" s="40" t="s">
        <v>18</v>
      </c>
      <c r="M22" s="41">
        <f t="shared" si="2"/>
        <v>-44.994382856052738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344.60899999999998</v>
      </c>
      <c r="D23" s="38">
        <v>222.80699999999999</v>
      </c>
      <c r="E23" s="39">
        <v>347.786</v>
      </c>
      <c r="F23" s="39">
        <v>374.41199999999998</v>
      </c>
      <c r="G23" s="37">
        <v>21.486999999999998</v>
      </c>
      <c r="H23" s="38">
        <v>360.45400000000001</v>
      </c>
      <c r="I23" s="39">
        <v>193.239</v>
      </c>
      <c r="J23" s="39">
        <v>725.87199999999996</v>
      </c>
      <c r="K23" s="57">
        <f t="shared" si="0"/>
        <v>799.32982733745996</v>
      </c>
      <c r="L23" s="40">
        <f t="shared" si="0"/>
        <v>101.37715214701458</v>
      </c>
      <c r="M23" s="41">
        <f t="shared" si="2"/>
        <v>-43.925144148875965</v>
      </c>
      <c r="N23" s="41">
        <f t="shared" si="2"/>
        <v>225.78509651851152</v>
      </c>
      <c r="O23" s="27"/>
      <c r="Q23" s="27"/>
      <c r="R23" s="27"/>
    </row>
    <row r="24" spans="2:20" x14ac:dyDescent="0.25">
      <c r="B24" s="36" t="s">
        <v>24</v>
      </c>
      <c r="C24" s="37">
        <v>0</v>
      </c>
      <c r="D24" s="38">
        <v>552.58000000000004</v>
      </c>
      <c r="E24" s="39">
        <v>77.8</v>
      </c>
      <c r="F24" s="39">
        <v>217.38</v>
      </c>
      <c r="G24" s="37">
        <v>1250.8800000000001</v>
      </c>
      <c r="H24" s="38">
        <v>809.68</v>
      </c>
      <c r="I24" s="39">
        <v>899.64200000000005</v>
      </c>
      <c r="J24" s="39">
        <v>755.505</v>
      </c>
      <c r="K24" s="57">
        <f t="shared" ref="K24:L36" si="3">+((I24*100/G24)-100)</f>
        <v>-28.079272192376564</v>
      </c>
      <c r="L24" s="40">
        <f t="shared" si="3"/>
        <v>-6.690914929354804</v>
      </c>
      <c r="M24" s="41" t="s">
        <v>18</v>
      </c>
      <c r="N24" s="41">
        <f t="shared" si="2"/>
        <v>36.723189402439459</v>
      </c>
      <c r="O24" s="27"/>
      <c r="Q24" s="27"/>
      <c r="R24" s="27"/>
    </row>
    <row r="25" spans="2:20" x14ac:dyDescent="0.25">
      <c r="B25" s="49" t="s">
        <v>25</v>
      </c>
      <c r="C25" s="30">
        <v>166.74</v>
      </c>
      <c r="D25" s="31">
        <v>151.84</v>
      </c>
      <c r="E25" s="32">
        <v>359.98399999999998</v>
      </c>
      <c r="F25" s="32">
        <v>27.58</v>
      </c>
      <c r="G25" s="30">
        <v>520.15</v>
      </c>
      <c r="H25" s="31">
        <v>20.36</v>
      </c>
      <c r="I25" s="32">
        <v>1105.067</v>
      </c>
      <c r="J25" s="32">
        <v>52.66</v>
      </c>
      <c r="K25" s="58">
        <f t="shared" si="3"/>
        <v>112.45160049985583</v>
      </c>
      <c r="L25" s="33">
        <f t="shared" si="3"/>
        <v>158.6444007858546</v>
      </c>
      <c r="M25" s="34">
        <f t="shared" si="2"/>
        <v>562.74859062012706</v>
      </c>
      <c r="N25" s="34">
        <f t="shared" si="2"/>
        <v>-65.318756585879868</v>
      </c>
      <c r="O25" s="27"/>
      <c r="Q25" s="27"/>
      <c r="R25" s="27"/>
    </row>
    <row r="26" spans="2:20" x14ac:dyDescent="0.25">
      <c r="B26" s="36" t="s">
        <v>26</v>
      </c>
      <c r="C26" s="37">
        <v>124.28</v>
      </c>
      <c r="D26" s="38">
        <v>0</v>
      </c>
      <c r="E26" s="39">
        <v>178.68</v>
      </c>
      <c r="F26" s="39">
        <v>0</v>
      </c>
      <c r="G26" s="37">
        <v>242.36</v>
      </c>
      <c r="H26" s="38">
        <v>0</v>
      </c>
      <c r="I26" s="39">
        <v>232.64</v>
      </c>
      <c r="J26" s="39">
        <v>0</v>
      </c>
      <c r="K26" s="57">
        <f t="shared" si="3"/>
        <v>-4.0105627991417805</v>
      </c>
      <c r="L26" s="40" t="s">
        <v>18</v>
      </c>
      <c r="M26" s="41">
        <f t="shared" si="2"/>
        <v>87.19021564209848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5878.799</v>
      </c>
      <c r="D27" s="38">
        <v>8808.1569999999992</v>
      </c>
      <c r="E27" s="39">
        <v>740.67499999999995</v>
      </c>
      <c r="F27" s="39">
        <v>3352.56</v>
      </c>
      <c r="G27" s="37">
        <v>107</v>
      </c>
      <c r="H27" s="38">
        <v>590.58199999999999</v>
      </c>
      <c r="I27" s="39">
        <v>606.30999999999995</v>
      </c>
      <c r="J27" s="39">
        <v>520.05999999999995</v>
      </c>
      <c r="K27" s="57">
        <f t="shared" si="3"/>
        <v>466.64485981308405</v>
      </c>
      <c r="L27" s="40">
        <f t="shared" si="3"/>
        <v>-11.941102167014918</v>
      </c>
      <c r="M27" s="41">
        <f t="shared" si="2"/>
        <v>-89.686498892035601</v>
      </c>
      <c r="N27" s="41">
        <f t="shared" si="2"/>
        <v>-94.095700156116649</v>
      </c>
      <c r="O27" s="27"/>
      <c r="Q27" s="27"/>
      <c r="R27" s="27"/>
    </row>
    <row r="28" spans="2:20" x14ac:dyDescent="0.25">
      <c r="B28" s="59" t="s">
        <v>28</v>
      </c>
      <c r="C28" s="60">
        <v>41736.050000000003</v>
      </c>
      <c r="D28" s="61">
        <v>81331.22</v>
      </c>
      <c r="E28" s="61">
        <v>15116.092000000001</v>
      </c>
      <c r="F28" s="61">
        <v>15769.834999999999</v>
      </c>
      <c r="G28" s="61">
        <v>19995.379000000001</v>
      </c>
      <c r="H28" s="61">
        <v>55958.943999999996</v>
      </c>
      <c r="I28" s="61">
        <v>33690.074999999997</v>
      </c>
      <c r="J28" s="61">
        <v>47278.853000000003</v>
      </c>
      <c r="K28" s="61">
        <f>+((I28*100/G28)-100)</f>
        <v>68.489304453794006</v>
      </c>
      <c r="L28" s="61">
        <f>+((J28*100/H28)-100)</f>
        <v>-15.51153467084724</v>
      </c>
      <c r="M28" s="61">
        <f>+((I28*100/C28)-100)</f>
        <v>-19.278237878285097</v>
      </c>
      <c r="N28" s="62">
        <f>+((J28*100/D28)-100)</f>
        <v>-41.868752245447681</v>
      </c>
    </row>
    <row r="29" spans="2:20" x14ac:dyDescent="0.25">
      <c r="B29" s="21"/>
      <c r="C29" s="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20" x14ac:dyDescent="0.25">
      <c r="B30" s="64" t="s">
        <v>29</v>
      </c>
      <c r="C30" s="65"/>
      <c r="D30" s="65"/>
      <c r="E30" s="65"/>
      <c r="F30" s="65"/>
      <c r="G30" s="65"/>
      <c r="H30" s="65"/>
      <c r="I30" s="65"/>
      <c r="J30" s="65"/>
      <c r="K30" s="64"/>
      <c r="L30" s="66"/>
      <c r="M30" s="66"/>
      <c r="N30" s="66"/>
    </row>
    <row r="31" spans="2:20" ht="15" customHeight="1" x14ac:dyDescent="0.25">
      <c r="B31" s="67" t="s">
        <v>30</v>
      </c>
      <c r="C31" s="67"/>
      <c r="D31" s="67"/>
      <c r="E31" s="67"/>
      <c r="F31" s="67"/>
      <c r="G31" s="68"/>
      <c r="H31" s="68"/>
      <c r="I31" s="68"/>
      <c r="J31" s="68"/>
      <c r="K31" s="69"/>
      <c r="L31" s="27"/>
      <c r="M31" s="27"/>
      <c r="N31" s="27"/>
    </row>
    <row r="32" spans="2:20" x14ac:dyDescent="0.25">
      <c r="B32" s="67" t="s">
        <v>31</v>
      </c>
      <c r="C32" s="67"/>
      <c r="D32" s="67"/>
      <c r="E32" s="67"/>
      <c r="F32" s="67"/>
      <c r="G32" s="70"/>
      <c r="H32" s="69"/>
      <c r="I32" s="69"/>
      <c r="J32" s="69"/>
      <c r="K32" s="71"/>
      <c r="L32" s="27"/>
      <c r="M32" s="27"/>
      <c r="N32" s="27"/>
    </row>
    <row r="33" spans="2:14" ht="15" customHeight="1" x14ac:dyDescent="0.25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4"/>
      <c r="M33" s="66"/>
      <c r="N33" s="66"/>
    </row>
    <row r="34" spans="2:14" x14ac:dyDescent="0.25">
      <c r="C34" s="27"/>
      <c r="D34" s="27"/>
    </row>
    <row r="35" spans="2:14" x14ac:dyDescent="0.25">
      <c r="K35" s="75"/>
      <c r="L35" s="76" t="s">
        <v>33</v>
      </c>
      <c r="M35" s="76"/>
      <c r="N35" s="76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10_12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2025-03-26T09:58:09Z</dcterms:created>
  <dcterms:modified xsi:type="dcterms:W3CDTF">2025-03-26T09:58:37Z</dcterms:modified>
</cp:coreProperties>
</file>