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13_ncr:1_{7DC576E0-A92B-4468-94DD-87F747E774BF}" xr6:coauthVersionLast="47" xr6:coauthVersionMax="47" xr10:uidLastSave="{00000000-0000-0000-0000-000000000000}"/>
  <bookViews>
    <workbookView xWindow="-120" yWindow="-120" windowWidth="29040" windowHeight="17640" xr2:uid="{822DFA93-A536-4DC2-B461-CF262D64CE4F}"/>
  </bookViews>
  <sheets>
    <sheet name="9_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N27" i="1"/>
  <c r="M27" i="1"/>
  <c r="L27" i="1"/>
  <c r="K27" i="1"/>
  <c r="M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M22" i="1"/>
  <c r="M21" i="1"/>
  <c r="K21" i="1"/>
  <c r="N20" i="1"/>
  <c r="M20" i="1"/>
  <c r="L20" i="1"/>
  <c r="K20" i="1"/>
  <c r="N19" i="1"/>
  <c r="M19" i="1"/>
  <c r="L19" i="1"/>
  <c r="K19" i="1"/>
  <c r="N18" i="1"/>
  <c r="M18" i="1"/>
  <c r="K18" i="1"/>
  <c r="N17" i="1"/>
  <c r="M17" i="1"/>
  <c r="L17" i="1"/>
  <c r="K17" i="1"/>
  <c r="M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<sst xmlns="http://schemas.openxmlformats.org/spreadsheetml/2006/main" count="66" uniqueCount="34">
  <si>
    <t xml:space="preserve">Grūdų  ir aliejinių augalų sėklų  supirkimo kiekių suvestinė ataskaita (2025 m. 9 – 11  sav.) pagal GS-1*, t </t>
  </si>
  <si>
    <t xml:space="preserve">                      Data
Grūdai</t>
  </si>
  <si>
    <t>Pokytis, %</t>
  </si>
  <si>
    <t>11 sav.  (03 11– 17)</t>
  </si>
  <si>
    <t>9  sav.  (02 24 – 03 02)</t>
  </si>
  <si>
    <t>10  sav.  (03 03 – 09)</t>
  </si>
  <si>
    <t>11  sav.  (03 10 – 16)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</si>
  <si>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</si>
  <si>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</si>
  <si>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</si>
  <si>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</si>
  <si>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</si>
  <si>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</si>
  <si>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</si>
  <si>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</si>
  <si>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</si>
  <si>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</si>
  <si>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</si>
  <si>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</si>
  <si>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</si>
  <si>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</si>
  <si>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</si>
  <si>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</si>
  <si>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</si>
  <si>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</si>
  <si>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</si>
  <si>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</si>
  <si>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</si>
  <si>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</si>
  <si>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</si>
  <si>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2025 m. 11 savaitę su 10 savaite</t>
  </si>
  <si>
    <t>*** lyginant 2025 m. 11 savaitę su 2024 m. 11 savaite</t>
  </si>
  <si>
    <t>Pastaba: grūdų bei aliejinių augalų sėklų 9 ir 10 savaičių supirkimo kiekiai patikslinti  2025-03-20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</si>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</sst>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20" xfId="0" applyNumberFormat="1" applyFont="1" applyBorder="1" applyAlignment="1">
      <alignment horizontal="lef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3" xfId="0" applyNumberFormat="1" applyFont="1" applyBorder="1" applyAlignment="1">
      <alignment horizontal="lef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4" fontId="6" fillId="0" borderId="25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lef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8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4" fillId="3" borderId="29" xfId="0" applyNumberFormat="1" applyFont="1" applyFill="1" applyBorder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30" xfId="0" applyNumberFormat="1" applyFont="1" applyBorder="1" applyAlignment="1">
      <alignment vertical="center"/>
    </xf>
    <xf numFmtId="4" fontId="11" fillId="0" borderId="3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0" fillId="0" borderId="30" xfId="0" applyBorder="1"/>
    <xf numFmtId="0" fontId="0" fillId="0" borderId="30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7C37E772-0605-4563-89AE-99BEAA513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F8327192-53C8-4BB0-B258-8AE3D9EC3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9067B4EB-CACC-4E8A-BFDD-D9ABB048C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EC3543FC-422A-4349-951E-7131EE61B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69D08174-B300-4EAC-A1B3-C6EBD790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91B9D95-4D42-41F6-8247-FCCB9B4DE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D3CF025F-0FD9-4BF6-8219-51FDB21C5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B759759B-CD7C-4948-8C11-2B32402A9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C3936FF6-AE9D-448A-A4A9-87FD8ECCC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98ED042-198A-4C75-8C8D-880DBBFDE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CBFBBA16-AB4C-43FF-8934-DEC6E90B2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3FFFC993-9152-4962-874B-80817A5A2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E22837E3-FFC9-44E1-9143-68810A2AD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7F4E4416-294B-48F8-8B7A-76682EF3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E416C3C4-65D8-4BC7-8A01-DD062A2D8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0357F9B-7535-49C4-A1BC-E0CAD0549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9936EA05-059F-45AE-AB5D-4FCE3A83A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9FB37074-A940-4155-8440-05D7EFB7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6D13CA0-3FB3-465C-82F1-FAC7624A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8C3CC111-3EFF-424B-84D0-AA09199ED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D0D42629-8324-496F-9AAD-559FA6208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018DD6F9-83B5-4A4C-9F2D-B1D8940D9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29033D09-735B-4850-AC3C-8FCDCA73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D320AC41-2545-4A78-94D7-620BC8359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4DF9922C-C656-4748-876C-3443B2CB8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B7758B71-9219-43E4-9AA7-CE3C52C1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36C7D28D-CFEF-4B58-A577-7079F8915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7666D4FA-798C-4D2E-BCFD-79E46F82E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6A386C50-D9A8-475F-B88A-FD1C218B7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BEE79B57-1C2A-4914-B1C4-EC624508F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38077EF-A8F8-42AA-8FF3-84E7B594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12C6B045-E1EF-4268-A2FB-048132FB7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6AA00743-38AB-4CFD-9686-AAF4852DD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964EF7B3-F4CC-4540-946C-9EBB6D82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9CF71258-1DA5-461F-90F6-916569F8E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EA2E7ED5-D33E-488B-A9E1-7F1FD2514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E6F84D25-CFBD-4C9B-B113-D2FE15398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44FA488F-1A92-48AE-A930-9D6174956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0C4851C9-0631-4029-9190-EAFA2BE93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8503BBED-A361-4C6F-84AE-410A659D0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EFD6E263-8FD9-4ECA-B1C1-3942EE628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CA9C443-7892-4A12-940A-487530930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CA2D32F1-0339-4C04-85CA-3E90E67C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EB0FE55A-7F91-4944-993D-CD5AD06B3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8947E26B-F59C-468F-88E5-8CBD87256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A201F823-4CF6-4EE3-B54A-2D02217A2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E5B4986-A33F-4EC8-927D-42BD8FBD7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1F4CF772-629F-4224-A8AF-2CD86286C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7C2B1D24-7A3C-4E0A-AE91-B763BD251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7980BBF1-FD3D-4A06-B27B-D1B969679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DDAEA15A-7906-4F41-9C6A-471A7F3F1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6C789E6C-4386-4537-ADE7-B0FB315B5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37E803A-6D5F-462B-B848-A425FDAB8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4D4B2872-A336-48D5-83F9-3EDECC119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79BFFFFC-539F-494B-9874-6698E8692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FD7C8155-0216-4A89-92AD-6BE4D1E0D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A7F643A7-D80F-422D-9E28-8C5CA12F3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4A6F30C9-480A-4A92-A4C4-2CF756057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8111409D-76C0-41CC-87C3-5D3D11892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169E7136-8325-4BD6-A112-F893DEEC1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2D13BD7E-C111-472A-818C-CCF85B271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E9D13A57-AC28-40AD-85EA-6075CCA1B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73244CF9-8642-4620-B558-3F0D03E6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E727CE3A-AFBD-4528-8ED8-1C06F312A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AC2CFDFB-3135-4B53-B260-BB26489CC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E37E9B0F-0062-4350-86AD-C56937AC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7510B74D-0B2B-4AF9-B0A1-79E522ECA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B4491A3C-FFB5-4276-A60B-0D78A632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6FF3D2C0-DE1C-4AB5-A475-5DF17E4F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43B6CCDC-68EF-42F4-BE14-D91B4F221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CB9B0CE4-033D-48A3-B773-972B84953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8C318B90-13C3-4481-BF54-D55FCEF53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BDB4B388-5E5C-4A0B-A033-E5A817240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57BA1E09-4CBD-4E55-997E-FEA3F396D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9060A735-192E-40AE-9878-F709C01B4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A3F133C6-E6A8-4597-9DE2-E7477888D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F22BC4C6-F1A0-411B-BCB7-45E98698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8E930EF2-8480-45A3-A350-A3E457466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E1E50462-6BDB-49DB-9693-54C3ED7BD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B670D3DC-2DD4-4ECB-ACA2-D927FA655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3A334F6B-D37B-4D9B-A095-DBCD09F7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F6DC3C57-0939-4F5A-A495-40C1E99D6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A9B4AE1A-F124-43AC-8CEE-496078FE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5B878DD7-23BD-450B-AC06-B322430C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F46A30B3-4A2F-4731-90F1-312F32457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382149A6-18A2-412D-8648-302E6B25D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1DFA998B-3931-42F4-B915-0FB8A4FE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1D90784D-BE61-4F0C-9034-B8F6D5416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77A3D88A-10D8-4EE5-A4CB-175771335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8C230E2-2906-49B8-B0D7-1E76569EF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7B240876-8428-45EA-AD67-0544E2C5F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99D13424-5277-4F4E-9503-BE41153E0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CC0933A-0370-4F51-8BC9-03D7EC94D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CA9CB33-1D47-42A0-A365-A94E6484D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144E8B3D-578B-486B-8209-65FB49B9B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8B4F990E-D139-4C37-BFA7-CECE478A7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1A608DC6-CE8C-46B2-A95F-7960A2A8E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732A1432-E16E-4ECC-8686-C4DB4D1C1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327E6DDA-2A34-477D-9289-3FFDC24D8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121AA9A5-E0B2-4AA0-BABC-192A65DF2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B99FF7CB-7C05-4800-B06E-165E9DB25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560B4CB0-00FC-4B94-A9F6-D91F6E64A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B24F216B-3252-4309-8935-B97174DE7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7FDB6ACA-BDD8-4D2E-A528-F73D32152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B0B99039-BB95-4A2C-B6E2-4B8854C0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094CC12A-3014-4AEC-8CC7-44F6498F6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E4E7DE65-E73B-44AC-A362-DCD1F66FB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BC86543F-4D55-4DE4-8B2B-054E61BA5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878A554A-E2ED-4C4B-8199-AFC78E98D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C33D4EA3-8BB7-45B2-A443-396579A4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7EE322E2-AF82-4784-8BF0-39A1E9F6D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244B4854-97F8-4320-BCDA-41FFF8983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552441DB-2FA2-4D02-9743-C615E755E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89C4BDCD-F79E-4760-916B-3AEB385A1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20BCAE92-8082-4C2D-A946-6B3DC7698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7A897934-2D82-406E-B8BC-3F79D306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9F14FB1E-8522-4C2E-A03B-811612543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C1E1B247-62B8-4551-84B5-085C9E570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418255A0-AEE9-47DB-BAAB-FDAB05DF7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8582D571-9D28-41D9-9BB7-0192BAE34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877AA618-7427-4B53-A901-F7EBDE036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40FCB3DA-2E13-4BB7-BEEB-3209C078E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80ED2522-E458-43A1-BF4B-B0BA1840C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A5D33DFC-5EC9-4B21-86E4-6E8E7DA1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CA0C5012-250B-462F-9FDA-CD22FF284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F97A8856-4B88-4E20-8C2C-EEEBA296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D34D7EE8-46C7-49DC-B60D-EB3D0C5F8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175C490F-A6F7-4BBE-990F-9DD620584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AE45F4CD-F80D-4A7D-87B3-0422E59CD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3B7F2A35-E79D-4EEF-82BE-7662897E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55F4C1E8-B82A-46E6-8D26-793980150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8B3F28D8-A035-4742-9243-35B9E2B88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0933A4C0-E854-4385-AE2E-1A3CE30D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727C0D5E-B6C5-41B1-8864-8419F96EC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BB71CE2B-7B92-46CE-A100-FD5286ECD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866A85D3-5CF4-4529-BBB9-3CEC67908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F2FA9E2C-9619-489E-B426-40DC81CA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B35271D5-25DE-4296-A9FB-D77ADC92D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932B1B17-289B-451D-82FC-5FB2CFB92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FA25CB92-D3E2-4612-BD3D-3FE66A7CA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BA96FD46-CC71-4C0A-A6C6-C145327E5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6D2D1F4A-7DA2-4491-AFF1-1D4108678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B9AB2499-FBD3-4FD0-B3BE-27BB577C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13A8C892-6594-481E-9D0D-AA4343D3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FF8265BB-5CB8-4D70-A1E2-17F00CE5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C597855D-4D0F-460D-B857-2706CD31C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4B34CD5C-83CF-4CC5-BF7A-9D50E909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92F2BA1F-1BD2-42C0-B4DB-27A80CC0D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4874B6AB-3B9A-4E76-9CCE-65743E9CF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A74213F1-87EF-44FD-A12B-A6F0DCB9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DB7EB506-537E-479A-91FC-83929B44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C051B9F6-30E2-4971-B87C-3456138F5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DE7DF011-68EF-482C-AED4-305F8CA55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454B2C15-0744-4E7C-B78A-1F68A89B9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DB5D7112-1233-4BCF-A204-A335592BC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32F9B0E8-7C35-453C-92BE-1EB04DB02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128BFCB8-116E-48A8-8DDD-E2C4F0855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44EC6F3B-669D-4174-95F3-98C66EE1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4F866F70-7CDF-49EB-B843-6E88A573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432A5355-2BFF-436F-8A8B-6B2241E04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AC784A53-0174-4481-A785-AD85B208C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B0119FB2-FAD4-42DF-811A-C74E7F031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3B92A64E-524B-4B6A-BDDE-0A63498AC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4E3817AD-E719-4C43-BE39-1968CB43E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3D2F4595-105C-4111-9EEB-C862D900A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B9FC72C7-2216-4908-B97F-408645E5A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F6BDD0DD-1A98-4BF1-B916-1DCB00440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28C080AD-45F5-4E45-BBAE-5C44F15B0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7FBA9BAF-C53B-4EAF-B34D-F6369931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32AFB8C2-087B-4AE8-92FF-F5009E3DD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4AA9E3BD-0A5D-430E-BB96-6DC45D1D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8BA1C6D4-4D11-42C7-A2DE-0E1AD41C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31AEE475-C6BA-40BA-BCB9-42094C01B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77592284-7C10-42EE-8431-89E488230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7A5F6D4B-70E1-4042-B9F0-65803B91A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0F91CCBB-8B74-48CF-893F-FF56157B2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9AB42368-D603-4807-842C-8822BDBF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F3DDAB6C-7CD3-463D-B945-E0863040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C3C9790B-02A7-4C7E-B5D2-762F4296A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9DBC7E78-49AF-4DE5-AFE5-68749E33D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BA46EF12-D4E3-4990-829B-587E07885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6A21FB8A-B0DA-4975-B20C-68A73A03A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59A648DC-E967-4256-B530-3BA9D2FE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125DD14F-723A-4EC6-A757-756A60382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957C8666-4DD5-40C5-860C-2FF6AEFC6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C71E6E8E-2F8D-4A24-B416-776F3C98A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24DE6B85-C6AE-405A-8505-7BDE25B8A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8F1B9404-AFDB-4398-B40C-77D52B9B6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B6DBD9FD-570B-41B1-8717-6A019A57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16B58AC5-3E81-4B35-98B7-766282E83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E8F5DA48-F086-45C2-B071-18E315ACC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7494C407-05A1-486A-8E09-2FF6F6B35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70AF7547-F01F-4B1D-A1EB-E5A6A8792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01344317-011C-48F2-AA8C-72AE0574B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59DBC67A-25B0-4D62-9A13-FD0EE82D3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DB1EDE16-602D-4E8F-ABA5-DCF2A938F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223C1D21-48B6-4933-9A57-B79D04B69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A013DB08-65C9-42AD-AC66-F73DA5F4B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FCBB2C1E-A5BE-4BE0-A31F-8C8477BF4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B4EB03B2-5E0B-47B7-8629-F2F198C08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1CB355F8-6B19-4EFC-9B48-86DCA927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A7751577-04F4-483D-B070-38E64750E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A4BD6DC1-4C4F-403F-9192-2F79B4B76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21660BDB-3B2B-483F-B595-B30A8C1EE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34EC5CA4-4F9F-4256-932A-60B9D719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6542CA5F-25EC-4EA0-919C-AF1DCB078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4D1863C9-B03F-40AE-9115-D98278EB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BD3736A2-4079-4B90-A99A-9D6BBF1C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513D47C1-0337-43F9-B4E5-7A45A79DA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858EECBD-2A99-43D3-9BAF-48342F837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58B5BD42-42C1-40A8-AD11-59BEC0C7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8CC1BE78-74CE-49F4-A2C9-43B58C0F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71F3B53F-3481-462B-91B2-70686EEDF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6CCDC540-9F8A-46DB-A938-182B5E77C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DFA59D7D-E15A-4AE4-BB08-4CAEBDFDC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48BD47AD-0283-4F3C-B1B9-8C2AC10CF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" name="Picture 217" descr="https://is.vic.lt/ris/space.png">
          <a:extLst>
            <a:ext uri="{FF2B5EF4-FFF2-40B4-BE49-F238E27FC236}">
              <a16:creationId xmlns:a16="http://schemas.microsoft.com/office/drawing/2014/main" id="{76ED38A5-C0B6-486C-AAD2-FED2ADAF1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F1078327-BBA5-4887-943F-7ABD7E92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2714829F-564C-4080-B672-D669053F1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2B0C95C7-88C3-4E20-86CD-C86B6DADA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B39B287C-7C7F-4044-9977-7515EC2E7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AA8DCF05-13AA-4A96-B33F-D22AB3A1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3AFABEB8-DB6A-48B3-AD6E-A962AB5E3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33368102-ECA4-4AB5-9D3D-274ECD2BF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DE2E1043-FAE9-4C21-9E91-1B0438133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C3542054-07B0-4CD2-B99F-98CA6D866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" name="Picture 227" descr="https://is.vic.lt/ris/space.png">
          <a:extLst>
            <a:ext uri="{FF2B5EF4-FFF2-40B4-BE49-F238E27FC236}">
              <a16:creationId xmlns:a16="http://schemas.microsoft.com/office/drawing/2014/main" id="{CB05676E-03EE-49CD-8C5D-2B0E32AC8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9B05B631-B867-4116-8FF5-14EA89845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191337ED-A69E-4C42-AB7A-38955749C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7F6A1528-140D-4E68-9840-445D6B135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0ADBC465-A0BA-48CD-B799-90465FBC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0D96AF69-3616-4673-8CEA-F4E2839D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7D04BD9E-CA58-4DF9-9F2C-04C2D1F4E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342BBDCA-1822-4B4C-A19D-8010F9426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607E4182-0B82-4384-8C0D-6D3582851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02CEA1EF-F273-46F6-823F-187E05EC3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8" name="Picture 237" descr="https://is.vic.lt/ris/space.png">
          <a:extLst>
            <a:ext uri="{FF2B5EF4-FFF2-40B4-BE49-F238E27FC236}">
              <a16:creationId xmlns:a16="http://schemas.microsoft.com/office/drawing/2014/main" id="{5B03B5AB-9071-4A3D-92CE-531F192B9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AFE9E462-705E-45C4-ABC3-DC2A9220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31A9893D-B3E9-4326-9D40-5A7A98D81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C089F88A-A29E-4AAA-BFC7-7219F74CD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43943745-0D4D-4EF0-8218-5BCCA175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73D2D9B3-BDB6-49A3-9C57-CE0B731AB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5BFC7DDE-4555-4158-ABB0-E871D9A45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C65B2D86-DA5F-4FC0-BD7C-B00F3B9F2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7A97EA57-EE91-42FF-8DF8-14D862BA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CC3E9C91-2A0E-437B-B3AB-7DBAE062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8" name="Picture 247" descr="https://is.vic.lt/ris/space.png">
          <a:extLst>
            <a:ext uri="{FF2B5EF4-FFF2-40B4-BE49-F238E27FC236}">
              <a16:creationId xmlns:a16="http://schemas.microsoft.com/office/drawing/2014/main" id="{36A752D6-F0BC-48DA-B02F-4F95A2D70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112AE0AE-0C30-4A6B-AFF5-D64EAABE9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3587B57E-68A8-448E-B557-F168B92E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5BE7E89E-D9AD-4C89-BBDE-7DC9E042D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353B3711-70E7-4CB7-81F5-F3B7CB15E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CAEAA02B-5C72-4023-8A58-A9D3DE398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AE8B243B-342D-47B1-93D7-740DD2A07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DA3E5FD6-864D-4B7C-AF2A-7521F30F7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9EF62E20-7C85-40B3-A233-C7A81FCF2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AF7225F7-D4EE-43ED-BCBD-0D7BCCAA9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8" name="Picture 257" descr="https://is.vic.lt/ris/space.png">
          <a:extLst>
            <a:ext uri="{FF2B5EF4-FFF2-40B4-BE49-F238E27FC236}">
              <a16:creationId xmlns:a16="http://schemas.microsoft.com/office/drawing/2014/main" id="{63770274-6C30-4C3D-B843-E7975DFF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B1A4590E-EB35-4CE8-936E-934DAE68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FF30BC9C-A28B-4B5D-983E-95CDAFEB1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A34A6CD1-B52E-48C6-A365-DF72502EE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AFFBAA52-B2F5-4968-96CB-AA75C3841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AFFB6C39-6825-428F-8647-0ACA97CC9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C36862EE-E19B-48A5-A84B-093164945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F5BE4D2B-2817-40D5-B7DF-7337585D5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E0339C41-D6FA-447E-BC94-F269EF989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A36A7E29-1A44-4FAD-BD77-392F41832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8" name="Picture 267" descr="https://is.vic.lt/ris/space.png">
          <a:extLst>
            <a:ext uri="{FF2B5EF4-FFF2-40B4-BE49-F238E27FC236}">
              <a16:creationId xmlns:a16="http://schemas.microsoft.com/office/drawing/2014/main" id="{CF646F49-88B7-40FB-9D37-2D107295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85D38230-7BCA-43D6-8777-65860B5AD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14A29899-588B-4143-9E85-72C72CA5A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0A0903E2-DE05-4B80-862C-27D2563C2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A6112C58-3CB5-4FF6-B416-BF58F709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9466F15F-E52D-4828-8557-DAD6372C5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FC3BEB31-186B-4CC4-ACFF-457F3125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7EB8D35B-7B41-474B-9D2F-DE1C8118F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426D79E1-4B69-4095-BC9F-14E152C4D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F0B1766D-CFC3-478B-A565-E5F061833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78" name="Picture 277" descr="https://is.vic.lt/ris/space.png">
          <a:extLst>
            <a:ext uri="{FF2B5EF4-FFF2-40B4-BE49-F238E27FC236}">
              <a16:creationId xmlns:a16="http://schemas.microsoft.com/office/drawing/2014/main" id="{8C1D8EB9-5963-467E-990F-077F9CABF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9A311492-2C91-4EF5-B412-5D95B807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0D31FE12-B4D3-4591-A2FC-F4C08A329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E8DB9CE4-2B11-4EE1-B2ED-93E8073E8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81834344-0E9F-49B9-A340-750D0CDC6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6040-1C04-4915-BD8C-1A89A92829C0}">
  <dimension ref="B2:W35"/>
  <sheetViews>
    <sheetView showGridLines="0" tabSelected="1" workbookViewId="0">
      <selection activeCell="W31" sqref="W31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8"/>
      <c r="M4" s="8"/>
      <c r="N4" s="8"/>
    </row>
    <row r="5" spans="2:23" ht="15" customHeight="1" x14ac:dyDescent="0.25">
      <c r="B5" s="2"/>
      <c r="C5" s="9" t="s">
        <v>3</v>
      </c>
      <c r="D5" s="10"/>
      <c r="E5" s="11" t="s">
        <v>4</v>
      </c>
      <c r="F5" s="12"/>
      <c r="G5" s="9" t="s">
        <v>5</v>
      </c>
      <c r="H5" s="10"/>
      <c r="I5" s="9" t="s">
        <v>6</v>
      </c>
      <c r="J5" s="10"/>
      <c r="K5" s="13" t="s">
        <v>7</v>
      </c>
      <c r="L5" s="14"/>
      <c r="M5" s="13" t="s">
        <v>8</v>
      </c>
      <c r="N5" s="15"/>
    </row>
    <row r="6" spans="2:23" ht="15" customHeight="1" x14ac:dyDescent="0.25">
      <c r="B6" s="2"/>
      <c r="C6" s="16" t="s">
        <v>9</v>
      </c>
      <c r="D6" s="16" t="s">
        <v>10</v>
      </c>
      <c r="E6" s="16" t="s">
        <v>9</v>
      </c>
      <c r="F6" s="16" t="s">
        <v>10</v>
      </c>
      <c r="G6" s="16" t="s">
        <v>9</v>
      </c>
      <c r="H6" s="16" t="s">
        <v>10</v>
      </c>
      <c r="I6" s="16" t="s">
        <v>9</v>
      </c>
      <c r="J6" s="16" t="s">
        <v>10</v>
      </c>
      <c r="K6" s="17" t="s">
        <v>9</v>
      </c>
      <c r="L6" s="17" t="s">
        <v>10</v>
      </c>
      <c r="M6" s="17" t="s">
        <v>9</v>
      </c>
      <c r="N6" s="18" t="s">
        <v>10</v>
      </c>
    </row>
    <row r="7" spans="2:23" ht="37.5" customHeight="1" x14ac:dyDescent="0.25">
      <c r="B7" s="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2:23" s="28" customFormat="1" x14ac:dyDescent="0.25">
      <c r="B8" s="21" t="s">
        <v>11</v>
      </c>
      <c r="C8" s="22">
        <v>25618.353999999999</v>
      </c>
      <c r="D8" s="23">
        <v>25307.933000000001</v>
      </c>
      <c r="E8" s="24">
        <v>30120.555</v>
      </c>
      <c r="F8" s="24">
        <v>33278.228999999999</v>
      </c>
      <c r="G8" s="22">
        <v>10935.021000000001</v>
      </c>
      <c r="H8" s="23">
        <v>8569.3230000000003</v>
      </c>
      <c r="I8" s="24">
        <v>15113.255999999999</v>
      </c>
      <c r="J8" s="24">
        <v>56046.047999999995</v>
      </c>
      <c r="K8" s="22">
        <f t="shared" ref="K8:L13" si="0">+((I8*100/G8)-100)</f>
        <v>38.209665989667485</v>
      </c>
      <c r="L8" s="25">
        <f t="shared" si="0"/>
        <v>554.03122276987335</v>
      </c>
      <c r="M8" s="24">
        <f t="shared" ref="M8:N13" si="1">+((I8*100/C8)-100)</f>
        <v>-41.006139582582087</v>
      </c>
      <c r="N8" s="26">
        <f t="shared" si="1"/>
        <v>121.45644213614756</v>
      </c>
      <c r="O8" s="27"/>
      <c r="P8" s="27"/>
      <c r="Q8" s="27"/>
      <c r="R8" s="27"/>
      <c r="S8" s="27"/>
      <c r="T8" s="27"/>
      <c r="U8" s="27"/>
      <c r="V8" s="27"/>
      <c r="W8" s="27"/>
    </row>
    <row r="9" spans="2:23" s="28" customFormat="1" x14ac:dyDescent="0.25">
      <c r="B9" s="29" t="s">
        <v>12</v>
      </c>
      <c r="C9" s="30">
        <v>2072.7200000000003</v>
      </c>
      <c r="D9" s="31">
        <v>903.12199999999996</v>
      </c>
      <c r="E9" s="32">
        <v>1010.213</v>
      </c>
      <c r="F9" s="32">
        <v>1375.674</v>
      </c>
      <c r="G9" s="30">
        <v>499.63800000000003</v>
      </c>
      <c r="H9" s="31">
        <v>130.69999999999999</v>
      </c>
      <c r="I9" s="32">
        <v>619.39200000000005</v>
      </c>
      <c r="J9" s="32">
        <v>396.64</v>
      </c>
      <c r="K9" s="30">
        <f>+((I9*100/G9)-100)</f>
        <v>23.968152942730541</v>
      </c>
      <c r="L9" s="33">
        <f>+((J9*100/H9)-100)</f>
        <v>203.47360367253253</v>
      </c>
      <c r="M9" s="32">
        <f>+((I9*100/C9)-100)</f>
        <v>-70.116947778764143</v>
      </c>
      <c r="N9" s="34">
        <f>+((J9*100/D9)-100)</f>
        <v>-56.081238193732403</v>
      </c>
      <c r="O9" s="27"/>
      <c r="Q9" s="35"/>
      <c r="R9" s="35"/>
      <c r="S9" s="35"/>
    </row>
    <row r="10" spans="2:23" x14ac:dyDescent="0.25">
      <c r="B10" s="36" t="s">
        <v>13</v>
      </c>
      <c r="C10" s="37">
        <v>2290.23</v>
      </c>
      <c r="D10" s="38">
        <v>736.65800000000002</v>
      </c>
      <c r="E10" s="39">
        <v>4274.9679999999998</v>
      </c>
      <c r="F10" s="39">
        <v>2451.2069999999999</v>
      </c>
      <c r="G10" s="37">
        <v>1705.2049999999999</v>
      </c>
      <c r="H10" s="38">
        <v>283.36</v>
      </c>
      <c r="I10" s="39">
        <v>1465.3670000000002</v>
      </c>
      <c r="J10" s="39">
        <v>1277.2839999999999</v>
      </c>
      <c r="K10" s="37">
        <f>+((I10*100/G10)-100)</f>
        <v>-14.065053761864405</v>
      </c>
      <c r="L10" s="40">
        <f t="shared" si="0"/>
        <v>350.76369282891017</v>
      </c>
      <c r="M10" s="39">
        <f t="shared" si="1"/>
        <v>-36.016600952742735</v>
      </c>
      <c r="N10" s="41">
        <f t="shared" si="1"/>
        <v>73.38900819647651</v>
      </c>
      <c r="O10" s="27"/>
      <c r="P10" s="27"/>
      <c r="Q10" s="27"/>
      <c r="R10" s="27"/>
    </row>
    <row r="11" spans="2:23" x14ac:dyDescent="0.25">
      <c r="B11" s="36" t="s">
        <v>14</v>
      </c>
      <c r="C11" s="37">
        <v>14713.92</v>
      </c>
      <c r="D11" s="38">
        <v>20371.803</v>
      </c>
      <c r="E11" s="39">
        <v>19852.055</v>
      </c>
      <c r="F11" s="39">
        <v>23417.624</v>
      </c>
      <c r="G11" s="37">
        <v>6818.3739999999998</v>
      </c>
      <c r="H11" s="38">
        <v>7598.5029999999997</v>
      </c>
      <c r="I11" s="39">
        <v>10107.096</v>
      </c>
      <c r="J11" s="39">
        <v>17766.419999999998</v>
      </c>
      <c r="K11" s="37">
        <f t="shared" si="0"/>
        <v>48.233229799362732</v>
      </c>
      <c r="L11" s="40">
        <f t="shared" si="0"/>
        <v>133.81473956120038</v>
      </c>
      <c r="M11" s="39">
        <f t="shared" si="1"/>
        <v>-31.309290794023624</v>
      </c>
      <c r="N11" s="41">
        <f t="shared" si="1"/>
        <v>-12.789162549824397</v>
      </c>
      <c r="O11" s="27"/>
      <c r="Q11" s="27"/>
      <c r="R11" s="27"/>
    </row>
    <row r="12" spans="2:23" x14ac:dyDescent="0.25">
      <c r="B12" s="36" t="s">
        <v>15</v>
      </c>
      <c r="C12" s="37">
        <v>5504.7749999999996</v>
      </c>
      <c r="D12" s="38">
        <v>1875.48</v>
      </c>
      <c r="E12" s="39">
        <v>4011.1610000000001</v>
      </c>
      <c r="F12" s="39">
        <v>4702.9399999999996</v>
      </c>
      <c r="G12" s="37">
        <v>1615.616</v>
      </c>
      <c r="H12" s="38">
        <v>548.78</v>
      </c>
      <c r="I12" s="39">
        <v>2318.1840000000002</v>
      </c>
      <c r="J12" s="39">
        <v>36471.603999999999</v>
      </c>
      <c r="K12" s="37">
        <f t="shared" si="0"/>
        <v>43.486075899223607</v>
      </c>
      <c r="L12" s="40">
        <f t="shared" si="0"/>
        <v>6545.9426363934544</v>
      </c>
      <c r="M12" s="39">
        <f t="shared" si="1"/>
        <v>-57.887761080153133</v>
      </c>
      <c r="N12" s="41">
        <f t="shared" si="1"/>
        <v>1844.6543818115895</v>
      </c>
      <c r="O12" s="27"/>
      <c r="P12" s="27"/>
      <c r="Q12" s="27"/>
      <c r="R12" s="27"/>
    </row>
    <row r="13" spans="2:23" x14ac:dyDescent="0.25">
      <c r="B13" s="36" t="s">
        <v>16</v>
      </c>
      <c r="C13" s="37">
        <v>1036.7090000000001</v>
      </c>
      <c r="D13" s="38">
        <v>1420.87</v>
      </c>
      <c r="E13" s="39">
        <v>972.15800000000002</v>
      </c>
      <c r="F13" s="39">
        <v>1330.7840000000001</v>
      </c>
      <c r="G13" s="37">
        <v>296.18800000000005</v>
      </c>
      <c r="H13" s="38">
        <v>7.98</v>
      </c>
      <c r="I13" s="39">
        <v>603.21699999999998</v>
      </c>
      <c r="J13" s="39">
        <v>134.1</v>
      </c>
      <c r="K13" s="37">
        <f t="shared" si="0"/>
        <v>103.66017529406994</v>
      </c>
      <c r="L13" s="40">
        <f t="shared" si="0"/>
        <v>1580.4511278195487</v>
      </c>
      <c r="M13" s="39">
        <f t="shared" si="1"/>
        <v>-41.814241026170322</v>
      </c>
      <c r="N13" s="41">
        <f t="shared" si="1"/>
        <v>-90.562120391028031</v>
      </c>
      <c r="O13" s="27"/>
    </row>
    <row r="14" spans="2:23" s="28" customFormat="1" x14ac:dyDescent="0.25">
      <c r="B14" s="42" t="s">
        <v>17</v>
      </c>
      <c r="C14" s="43">
        <v>27.06</v>
      </c>
      <c r="D14" s="44">
        <v>27.06</v>
      </c>
      <c r="E14" s="45">
        <v>0</v>
      </c>
      <c r="F14" s="45">
        <v>0</v>
      </c>
      <c r="G14" s="43">
        <v>0</v>
      </c>
      <c r="H14" s="44">
        <v>0</v>
      </c>
      <c r="I14" s="45">
        <v>101.4</v>
      </c>
      <c r="J14" s="46">
        <v>0</v>
      </c>
      <c r="K14" s="43" t="s">
        <v>18</v>
      </c>
      <c r="L14" s="47" t="s">
        <v>18</v>
      </c>
      <c r="M14" s="45">
        <f>+((I14*100/C14)-100)</f>
        <v>274.72283813747231</v>
      </c>
      <c r="N14" s="48" t="s">
        <v>18</v>
      </c>
      <c r="O14" s="27"/>
      <c r="P14" s="35"/>
      <c r="Q14" s="35"/>
      <c r="R14" s="35"/>
      <c r="S14" s="35"/>
      <c r="T14" s="35"/>
    </row>
    <row r="15" spans="2:23" x14ac:dyDescent="0.25">
      <c r="B15" s="49" t="s">
        <v>13</v>
      </c>
      <c r="C15" s="30">
        <v>0</v>
      </c>
      <c r="D15" s="31">
        <v>0</v>
      </c>
      <c r="E15" s="32">
        <v>0</v>
      </c>
      <c r="F15" s="32">
        <v>0</v>
      </c>
      <c r="G15" s="30">
        <v>0</v>
      </c>
      <c r="H15" s="31">
        <v>0</v>
      </c>
      <c r="I15" s="32">
        <v>101.4</v>
      </c>
      <c r="J15" s="32">
        <v>0</v>
      </c>
      <c r="K15" s="30" t="s">
        <v>18</v>
      </c>
      <c r="L15" s="33" t="s">
        <v>18</v>
      </c>
      <c r="M15" s="32" t="s">
        <v>18</v>
      </c>
      <c r="N15" s="34" t="s">
        <v>18</v>
      </c>
      <c r="O15" s="27"/>
      <c r="Q15" s="27"/>
      <c r="R15" s="27"/>
    </row>
    <row r="16" spans="2:23" x14ac:dyDescent="0.25">
      <c r="B16" s="50" t="s">
        <v>14</v>
      </c>
      <c r="C16" s="51">
        <v>27.06</v>
      </c>
      <c r="D16" s="52">
        <v>27.06</v>
      </c>
      <c r="E16" s="53">
        <v>0</v>
      </c>
      <c r="F16" s="53">
        <v>0</v>
      </c>
      <c r="G16" s="51">
        <v>0</v>
      </c>
      <c r="H16" s="52">
        <v>0</v>
      </c>
      <c r="I16" s="53">
        <v>0</v>
      </c>
      <c r="J16" s="53">
        <v>0</v>
      </c>
      <c r="K16" s="51" t="s">
        <v>18</v>
      </c>
      <c r="L16" s="54" t="s">
        <v>18</v>
      </c>
      <c r="M16" s="53" t="s">
        <v>18</v>
      </c>
      <c r="N16" s="55" t="s">
        <v>18</v>
      </c>
      <c r="O16" s="27"/>
      <c r="Q16" s="27"/>
      <c r="R16" s="27"/>
    </row>
    <row r="17" spans="2:20" s="28" customFormat="1" x14ac:dyDescent="0.25">
      <c r="B17" s="21" t="s">
        <v>19</v>
      </c>
      <c r="C17" s="22">
        <v>2132.5969999999998</v>
      </c>
      <c r="D17" s="23">
        <v>2943.4</v>
      </c>
      <c r="E17" s="24">
        <v>1720.7269999999999</v>
      </c>
      <c r="F17" s="24">
        <v>4284.6559999999999</v>
      </c>
      <c r="G17" s="22">
        <v>2292.4860000000003</v>
      </c>
      <c r="H17" s="23">
        <v>3228.58</v>
      </c>
      <c r="I17" s="24">
        <v>2356.4780000000001</v>
      </c>
      <c r="J17" s="39">
        <v>1616.73</v>
      </c>
      <c r="K17" s="22">
        <f t="shared" ref="K17:L29" si="2">+((I17*100/G17)-100)</f>
        <v>2.7913801872726793</v>
      </c>
      <c r="L17" s="25">
        <f t="shared" si="2"/>
        <v>-49.924424979402708</v>
      </c>
      <c r="M17" s="24">
        <f t="shared" ref="M17:N29" si="3">+((I17*100/C17)-100)</f>
        <v>10.498045340962236</v>
      </c>
      <c r="N17" s="26">
        <f t="shared" si="3"/>
        <v>-45.072705034993547</v>
      </c>
      <c r="O17" s="27"/>
      <c r="P17" s="35"/>
      <c r="Q17" s="35"/>
      <c r="R17" s="35"/>
      <c r="S17" s="35"/>
      <c r="T17" s="35"/>
    </row>
    <row r="18" spans="2:20" x14ac:dyDescent="0.25">
      <c r="B18" s="49" t="s">
        <v>13</v>
      </c>
      <c r="C18" s="30">
        <v>700.471</v>
      </c>
      <c r="D18" s="31">
        <v>101.4</v>
      </c>
      <c r="E18" s="32">
        <v>135.55700000000002</v>
      </c>
      <c r="F18" s="32">
        <v>0</v>
      </c>
      <c r="G18" s="30">
        <v>181.976</v>
      </c>
      <c r="H18" s="31">
        <v>0</v>
      </c>
      <c r="I18" s="32">
        <v>108.29400000000001</v>
      </c>
      <c r="J18" s="32">
        <v>80.38</v>
      </c>
      <c r="K18" s="30">
        <f t="shared" si="2"/>
        <v>-40.489954719303633</v>
      </c>
      <c r="L18" s="33" t="s">
        <v>18</v>
      </c>
      <c r="M18" s="32">
        <f t="shared" si="3"/>
        <v>-84.539831056531966</v>
      </c>
      <c r="N18" s="34">
        <f t="shared" si="3"/>
        <v>-20.729783037475343</v>
      </c>
      <c r="O18" s="27"/>
      <c r="Q18" s="27"/>
      <c r="R18" s="27"/>
    </row>
    <row r="19" spans="2:20" x14ac:dyDescent="0.25">
      <c r="B19" s="36" t="s">
        <v>14</v>
      </c>
      <c r="C19" s="37">
        <v>444.649</v>
      </c>
      <c r="D19" s="38">
        <v>1012</v>
      </c>
      <c r="E19" s="39">
        <v>564.87</v>
      </c>
      <c r="F19" s="39">
        <v>1928.2760000000001</v>
      </c>
      <c r="G19" s="37">
        <v>428.38600000000002</v>
      </c>
      <c r="H19" s="38">
        <v>1079.52</v>
      </c>
      <c r="I19" s="39">
        <v>493.99299999999999</v>
      </c>
      <c r="J19" s="39">
        <v>223.82</v>
      </c>
      <c r="K19" s="37">
        <f t="shared" si="2"/>
        <v>15.314926258094332</v>
      </c>
      <c r="L19" s="40">
        <f t="shared" si="2"/>
        <v>-79.266711130872977</v>
      </c>
      <c r="M19" s="39">
        <f t="shared" si="3"/>
        <v>11.097292471140165</v>
      </c>
      <c r="N19" s="41">
        <f t="shared" si="3"/>
        <v>-77.883399209486157</v>
      </c>
      <c r="O19" s="27"/>
      <c r="Q19" s="27"/>
      <c r="R19" s="27"/>
    </row>
    <row r="20" spans="2:20" x14ac:dyDescent="0.25">
      <c r="B20" s="50" t="s">
        <v>20</v>
      </c>
      <c r="C20" s="51">
        <v>987.47699999999998</v>
      </c>
      <c r="D20" s="52">
        <v>1830</v>
      </c>
      <c r="E20" s="53">
        <v>1020.3</v>
      </c>
      <c r="F20" s="53">
        <v>2356.38</v>
      </c>
      <c r="G20" s="51">
        <v>1682.124</v>
      </c>
      <c r="H20" s="52">
        <v>2149.06</v>
      </c>
      <c r="I20" s="53">
        <v>1754.191</v>
      </c>
      <c r="J20" s="53">
        <v>1312.53</v>
      </c>
      <c r="K20" s="56">
        <f t="shared" si="2"/>
        <v>4.2842858195947571</v>
      </c>
      <c r="L20" s="54">
        <f t="shared" si="2"/>
        <v>-38.925390635905927</v>
      </c>
      <c r="M20" s="55">
        <f t="shared" si="3"/>
        <v>77.64373246161685</v>
      </c>
      <c r="N20" s="55">
        <f t="shared" si="3"/>
        <v>-28.277049180327865</v>
      </c>
      <c r="O20" s="27"/>
      <c r="Q20" s="27"/>
      <c r="R20" s="27"/>
    </row>
    <row r="21" spans="2:20" x14ac:dyDescent="0.25">
      <c r="B21" s="36" t="s">
        <v>21</v>
      </c>
      <c r="C21" s="37">
        <v>300.72000000000003</v>
      </c>
      <c r="D21" s="38">
        <v>0</v>
      </c>
      <c r="E21" s="39">
        <v>126.94</v>
      </c>
      <c r="F21" s="39">
        <v>0</v>
      </c>
      <c r="G21" s="37">
        <v>183.66</v>
      </c>
      <c r="H21" s="38">
        <v>0</v>
      </c>
      <c r="I21" s="39">
        <v>265.928</v>
      </c>
      <c r="J21" s="39">
        <v>19.02</v>
      </c>
      <c r="K21" s="57">
        <f t="shared" si="2"/>
        <v>44.793640422519871</v>
      </c>
      <c r="L21" s="40" t="s">
        <v>18</v>
      </c>
      <c r="M21" s="41">
        <f t="shared" si="3"/>
        <v>-11.569566374035659</v>
      </c>
      <c r="N21" s="41" t="s">
        <v>18</v>
      </c>
      <c r="O21" s="27"/>
      <c r="Q21" s="27"/>
      <c r="R21" s="27"/>
    </row>
    <row r="22" spans="2:20" x14ac:dyDescent="0.25">
      <c r="B22" s="36" t="s">
        <v>22</v>
      </c>
      <c r="C22" s="37">
        <v>29.14</v>
      </c>
      <c r="D22" s="38">
        <v>27.88</v>
      </c>
      <c r="E22" s="39">
        <v>13.4</v>
      </c>
      <c r="F22" s="39">
        <v>32.984999999999999</v>
      </c>
      <c r="G22" s="37">
        <v>0</v>
      </c>
      <c r="H22" s="38">
        <v>0</v>
      </c>
      <c r="I22" s="39">
        <v>16.440000000000001</v>
      </c>
      <c r="J22" s="39">
        <v>0</v>
      </c>
      <c r="K22" s="57" t="s">
        <v>18</v>
      </c>
      <c r="L22" s="40" t="s">
        <v>18</v>
      </c>
      <c r="M22" s="41">
        <f t="shared" si="3"/>
        <v>-43.582704186684964</v>
      </c>
      <c r="N22" s="41" t="s">
        <v>18</v>
      </c>
      <c r="O22" s="27"/>
      <c r="Q22" s="27"/>
      <c r="R22" s="27"/>
    </row>
    <row r="23" spans="2:20" x14ac:dyDescent="0.25">
      <c r="B23" s="36" t="s">
        <v>23</v>
      </c>
      <c r="C23" s="37">
        <v>222.149</v>
      </c>
      <c r="D23" s="38">
        <v>163.9</v>
      </c>
      <c r="E23" s="39">
        <v>347.55799999999999</v>
      </c>
      <c r="F23" s="39">
        <v>956.77</v>
      </c>
      <c r="G23" s="37">
        <v>347.786</v>
      </c>
      <c r="H23" s="38">
        <v>374.41199999999998</v>
      </c>
      <c r="I23" s="39">
        <v>21.486999999999998</v>
      </c>
      <c r="J23" s="39">
        <v>360.45400000000001</v>
      </c>
      <c r="K23" s="57">
        <f t="shared" si="2"/>
        <v>-93.821775459621719</v>
      </c>
      <c r="L23" s="40">
        <f t="shared" si="2"/>
        <v>-3.727978804098143</v>
      </c>
      <c r="M23" s="41">
        <f t="shared" si="3"/>
        <v>-90.327662964946953</v>
      </c>
      <c r="N23" s="41">
        <f t="shared" si="3"/>
        <v>119.92312385600977</v>
      </c>
      <c r="O23" s="27"/>
      <c r="Q23" s="27"/>
      <c r="R23" s="27"/>
    </row>
    <row r="24" spans="2:20" x14ac:dyDescent="0.25">
      <c r="B24" s="36" t="s">
        <v>24</v>
      </c>
      <c r="C24" s="37">
        <v>371.791</v>
      </c>
      <c r="D24" s="38">
        <v>598.84199999999998</v>
      </c>
      <c r="E24" s="39">
        <v>294.94</v>
      </c>
      <c r="F24" s="39">
        <v>627.9</v>
      </c>
      <c r="G24" s="37">
        <v>77.8</v>
      </c>
      <c r="H24" s="38">
        <v>217.38</v>
      </c>
      <c r="I24" s="39">
        <v>1250.8800000000001</v>
      </c>
      <c r="J24" s="39">
        <v>809.68</v>
      </c>
      <c r="K24" s="57">
        <f t="shared" si="2"/>
        <v>1507.8149100257071</v>
      </c>
      <c r="L24" s="40">
        <f t="shared" si="2"/>
        <v>272.47216855276474</v>
      </c>
      <c r="M24" s="41">
        <f t="shared" si="3"/>
        <v>236.44708989728105</v>
      </c>
      <c r="N24" s="41">
        <f t="shared" si="3"/>
        <v>35.207617368187272</v>
      </c>
      <c r="O24" s="27"/>
      <c r="Q24" s="27"/>
      <c r="R24" s="27"/>
    </row>
    <row r="25" spans="2:20" x14ac:dyDescent="0.25">
      <c r="B25" s="49" t="s">
        <v>25</v>
      </c>
      <c r="C25" s="30">
        <v>459.06299999999999</v>
      </c>
      <c r="D25" s="31">
        <v>24.82</v>
      </c>
      <c r="E25" s="32">
        <v>353.86500000000001</v>
      </c>
      <c r="F25" s="32">
        <v>120.78</v>
      </c>
      <c r="G25" s="30">
        <v>359.98399999999998</v>
      </c>
      <c r="H25" s="31">
        <v>27.58</v>
      </c>
      <c r="I25" s="32">
        <v>520.15</v>
      </c>
      <c r="J25" s="32">
        <v>20.36</v>
      </c>
      <c r="K25" s="58">
        <f t="shared" si="2"/>
        <v>44.49253300146674</v>
      </c>
      <c r="L25" s="33">
        <f t="shared" si="2"/>
        <v>-26.178390137780994</v>
      </c>
      <c r="M25" s="34">
        <f t="shared" si="3"/>
        <v>13.306888161319904</v>
      </c>
      <c r="N25" s="34">
        <f t="shared" si="3"/>
        <v>-17.969379532634974</v>
      </c>
      <c r="O25" s="27"/>
      <c r="Q25" s="27"/>
      <c r="R25" s="27"/>
    </row>
    <row r="26" spans="2:20" x14ac:dyDescent="0.25">
      <c r="B26" s="36" t="s">
        <v>26</v>
      </c>
      <c r="C26" s="37">
        <v>15.574999999999999</v>
      </c>
      <c r="D26" s="38">
        <v>0</v>
      </c>
      <c r="E26" s="39">
        <v>159.08000000000001</v>
      </c>
      <c r="F26" s="39">
        <v>0</v>
      </c>
      <c r="G26" s="37">
        <v>178.68</v>
      </c>
      <c r="H26" s="38">
        <v>0</v>
      </c>
      <c r="I26" s="39">
        <v>242.36</v>
      </c>
      <c r="J26" s="39">
        <v>0</v>
      </c>
      <c r="K26" s="57">
        <f t="shared" si="2"/>
        <v>35.639131408103879</v>
      </c>
      <c r="L26" s="40" t="s">
        <v>18</v>
      </c>
      <c r="M26" s="41">
        <f t="shared" si="3"/>
        <v>1456.0834670947031</v>
      </c>
      <c r="N26" s="41" t="s">
        <v>18</v>
      </c>
      <c r="O26" s="27"/>
      <c r="Q26" s="27"/>
      <c r="R26" s="27"/>
    </row>
    <row r="27" spans="2:20" x14ac:dyDescent="0.25">
      <c r="B27" s="36" t="s">
        <v>27</v>
      </c>
      <c r="C27" s="37">
        <v>3119.4279999999999</v>
      </c>
      <c r="D27" s="38">
        <v>1336.88</v>
      </c>
      <c r="E27" s="39">
        <v>3146.5009999999997</v>
      </c>
      <c r="F27" s="39">
        <v>2552.9700000000003</v>
      </c>
      <c r="G27" s="37">
        <v>740.67499999999995</v>
      </c>
      <c r="H27" s="38">
        <v>892.61</v>
      </c>
      <c r="I27" s="39">
        <v>107</v>
      </c>
      <c r="J27" s="39">
        <v>590.58199999999999</v>
      </c>
      <c r="K27" s="57">
        <f t="shared" si="2"/>
        <v>-85.553717892462956</v>
      </c>
      <c r="L27" s="40">
        <f t="shared" si="2"/>
        <v>-33.836501943738028</v>
      </c>
      <c r="M27" s="41">
        <f t="shared" si="3"/>
        <v>-96.56988396590657</v>
      </c>
      <c r="N27" s="41">
        <f t="shared" si="3"/>
        <v>-55.823858536293464</v>
      </c>
      <c r="O27" s="27"/>
      <c r="Q27" s="27"/>
      <c r="R27" s="27"/>
    </row>
    <row r="28" spans="2:20" x14ac:dyDescent="0.25">
      <c r="B28" s="59" t="s">
        <v>28</v>
      </c>
      <c r="C28" s="60">
        <v>32295.877</v>
      </c>
      <c r="D28" s="61">
        <v>30430.715</v>
      </c>
      <c r="E28" s="61">
        <v>36283.565999999999</v>
      </c>
      <c r="F28" s="61">
        <v>41854.29</v>
      </c>
      <c r="G28" s="61">
        <v>15116.092000000001</v>
      </c>
      <c r="H28" s="61">
        <v>12522.725</v>
      </c>
      <c r="I28" s="61">
        <v>19995.379000000001</v>
      </c>
      <c r="J28" s="61">
        <v>59462.874000000003</v>
      </c>
      <c r="K28" s="61">
        <f>+((I28*100/G28)-100)</f>
        <v>32.278759615911326</v>
      </c>
      <c r="L28" s="61">
        <f>+((J28*100/H28)-100)</f>
        <v>374.83973336474293</v>
      </c>
      <c r="M28" s="61">
        <f>+((I28*100/C28)-100)</f>
        <v>-38.08689883231844</v>
      </c>
      <c r="N28" s="62">
        <f>+((J28*100/D28)-100)</f>
        <v>95.404130333447654</v>
      </c>
    </row>
    <row r="29" spans="2:20" x14ac:dyDescent="0.25">
      <c r="B29" s="21"/>
      <c r="C29" s="24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2:20" x14ac:dyDescent="0.25">
      <c r="B30" s="64" t="s">
        <v>29</v>
      </c>
      <c r="C30" s="65"/>
      <c r="D30" s="65"/>
      <c r="E30" s="65"/>
      <c r="F30" s="65"/>
      <c r="G30" s="65"/>
      <c r="H30" s="65"/>
      <c r="I30" s="65"/>
      <c r="J30" s="65"/>
      <c r="K30" s="64"/>
      <c r="L30" s="66"/>
      <c r="M30" s="66"/>
      <c r="N30" s="66"/>
    </row>
    <row r="31" spans="2:20" ht="15" customHeight="1" x14ac:dyDescent="0.25">
      <c r="B31" s="67" t="s">
        <v>30</v>
      </c>
      <c r="C31" s="67"/>
      <c r="D31" s="67"/>
      <c r="E31" s="67"/>
      <c r="F31" s="67"/>
      <c r="G31" s="68"/>
      <c r="H31" s="68"/>
      <c r="I31" s="68"/>
      <c r="J31" s="68"/>
      <c r="K31" s="69"/>
      <c r="L31" s="27"/>
      <c r="M31" s="27"/>
      <c r="N31" s="27"/>
    </row>
    <row r="32" spans="2:20" x14ac:dyDescent="0.25">
      <c r="B32" s="67" t="s">
        <v>31</v>
      </c>
      <c r="C32" s="67"/>
      <c r="D32" s="67"/>
      <c r="E32" s="67"/>
      <c r="F32" s="67"/>
      <c r="G32" s="70"/>
      <c r="H32" s="69"/>
      <c r="I32" s="69"/>
      <c r="J32" s="69"/>
      <c r="K32" s="71"/>
      <c r="L32" s="27"/>
      <c r="M32" s="27"/>
      <c r="N32" s="27"/>
    </row>
    <row r="33" spans="2:14" ht="15" customHeight="1" x14ac:dyDescent="0.25">
      <c r="B33" s="72" t="s">
        <v>32</v>
      </c>
      <c r="C33" s="73"/>
      <c r="D33" s="73"/>
      <c r="E33" s="73"/>
      <c r="F33" s="73"/>
      <c r="G33" s="73"/>
      <c r="H33" s="73"/>
      <c r="I33" s="73"/>
      <c r="J33" s="73"/>
      <c r="K33" s="74"/>
      <c r="M33" s="66"/>
      <c r="N33" s="66"/>
    </row>
    <row r="34" spans="2:14" x14ac:dyDescent="0.25">
      <c r="C34" s="27"/>
      <c r="D34" s="27"/>
    </row>
    <row r="35" spans="2:14" x14ac:dyDescent="0.25">
      <c r="K35" s="75"/>
      <c r="L35" s="76" t="s">
        <v>33</v>
      </c>
      <c r="M35" s="76"/>
      <c r="N35" s="76"/>
    </row>
  </sheetData>
  <mergeCells count="25">
    <mergeCell ref="L6:L7"/>
    <mergeCell ref="M6:M7"/>
    <mergeCell ref="N6:N7"/>
    <mergeCell ref="B33:K33"/>
    <mergeCell ref="L35:N3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9_11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2025-03-19T12:12:29Z</dcterms:created>
  <dcterms:modified xsi:type="dcterms:W3CDTF">2025-03-19T12:13:46Z</dcterms:modified>
</cp:coreProperties>
</file>