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Grudai\"/>
    </mc:Choice>
  </mc:AlternateContent>
  <xr:revisionPtr revIDLastSave="0" documentId="13_ncr:1_{4A97557A-87B7-43D6-A8E5-4350BDA76078}" xr6:coauthVersionLast="47" xr6:coauthVersionMax="47" xr10:uidLastSave="{00000000-0000-0000-0000-000000000000}"/>
  <bookViews>
    <workbookView xWindow="-120" yWindow="-120" windowWidth="29040" windowHeight="17640" xr2:uid="{030C4B7B-5990-48F9-A234-E6E7F66120FE}"/>
  </bookViews>
  <sheets>
    <sheet name="5_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N27" i="1"/>
  <c r="M27" i="1"/>
  <c r="L27" i="1"/>
  <c r="K27" i="1"/>
  <c r="M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M22" i="1"/>
  <c r="K22" i="1"/>
  <c r="M21" i="1"/>
  <c r="K21" i="1"/>
  <c r="N20" i="1"/>
  <c r="M20" i="1"/>
  <c r="L20" i="1"/>
  <c r="K20" i="1"/>
  <c r="N19" i="1"/>
  <c r="M19" i="1"/>
  <c r="L19" i="1"/>
  <c r="K19" i="1"/>
  <c r="M18" i="1"/>
  <c r="K18" i="1"/>
  <c r="N17" i="1"/>
  <c r="M17" i="1"/>
  <c r="L17" i="1"/>
  <c r="K17" i="1"/>
  <c r="L16" i="1"/>
  <c r="L15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<sst xmlns="http://schemas.openxmlformats.org/spreadsheetml/2006/main" count="65" uniqueCount="35">
  <si>
    <t xml:space="preserve">Grūdų  ir aliejinių augalų sėklų  supirkimo kiekių suvestinė ataskaita (2025 m. 5 – 7  sav.) pagal GS-1*, t </t>
  </si>
  <si>
    <t xml:space="preserve">                      Data
Grūdai</t>
  </si>
  <si>
    <t>Pokytis, %</t>
  </si>
  <si>
    <t>7 sav.  (02 12– 18)</t>
  </si>
  <si>
    <t>5  sav.  (01 27 – 02 02)</t>
  </si>
  <si>
    <t>6  sav.  (02 03 – 09)</t>
  </si>
  <si>
    <t>7  sav.  (02 10 – 16)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</si>
  <si>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</si>
  <si>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</si>
  <si>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</si>
  <si>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</si>
  <si>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</si>
  <si>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</si>
  <si>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</si>
  <si>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</si>
  <si>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</si>
  <si>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</si>
  <si>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</si>
  <si>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</si>
  <si>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</si>
  <si>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</si>
  <si>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</si>
  <si>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</si>
  <si>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</si>
  <si>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</si>
  <si>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</si>
  <si>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</si>
  <si>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</si>
  <si>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</si>
  <si>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</si>
  <si>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</si>
  <si>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2025 m. 7 savaitę su 6 savaite</t>
  </si>
  <si>
    <t>*** lyginant 2025 m. 7 savaitę su 2024 m. 7 savaite</t>
  </si>
  <si>
    <t>Pastaba: grūdų bei aliejinių augalų sėklų 5 ir 6 savaičių supirkimo kiekiai patikslinti  2025-02-20</t>
  </si>
  <si>
    <t>Šaltinis 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</si>
</sst>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20" xfId="0" applyNumberFormat="1" applyFont="1" applyBorder="1" applyAlignment="1">
      <alignment horizontal="left" vertical="center"/>
    </xf>
    <xf numFmtId="4" fontId="8" fillId="0" borderId="21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9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9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23" xfId="0" applyNumberFormat="1" applyFont="1" applyBorder="1" applyAlignment="1">
      <alignment horizontal="left" vertical="center"/>
    </xf>
    <xf numFmtId="4" fontId="5" fillId="0" borderId="24" xfId="0" applyNumberFormat="1" applyFont="1" applyBorder="1" applyAlignment="1">
      <alignment horizontal="right" vertical="center"/>
    </xf>
    <xf numFmtId="4" fontId="5" fillId="0" borderId="25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right" vertical="center"/>
    </xf>
    <xf numFmtId="4" fontId="8" fillId="0" borderId="23" xfId="0" applyNumberFormat="1" applyFont="1" applyBorder="1" applyAlignment="1">
      <alignment horizontal="right" vertical="center"/>
    </xf>
    <xf numFmtId="4" fontId="6" fillId="0" borderId="25" xfId="0" applyNumberFormat="1" applyFont="1" applyBorder="1" applyAlignment="1">
      <alignment horizontal="right" vertical="center"/>
    </xf>
    <xf numFmtId="4" fontId="6" fillId="0" borderId="23" xfId="0" applyNumberFormat="1" applyFont="1" applyBorder="1" applyAlignment="1">
      <alignment horizontal="right" vertical="center"/>
    </xf>
    <xf numFmtId="4" fontId="3" fillId="0" borderId="26" xfId="0" applyNumberFormat="1" applyFont="1" applyBorder="1" applyAlignment="1">
      <alignment horizontal="left" vertical="center"/>
    </xf>
    <xf numFmtId="4" fontId="8" fillId="0" borderId="27" xfId="0" applyNumberFormat="1" applyFont="1" applyBorder="1" applyAlignment="1">
      <alignment horizontal="right" vertical="center"/>
    </xf>
    <xf numFmtId="4" fontId="8" fillId="0" borderId="28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9" fillId="0" borderId="28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4" fontId="3" fillId="0" borderId="20" xfId="0" applyNumberFormat="1" applyFont="1" applyBorder="1" applyAlignment="1">
      <alignment horizontal="left" vertical="center"/>
    </xf>
    <xf numFmtId="4" fontId="9" fillId="0" borderId="27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4" fontId="4" fillId="3" borderId="29" xfId="0" applyNumberFormat="1" applyFont="1" applyFill="1" applyBorder="1" applyAlignment="1">
      <alignment horizontal="left" vertical="center"/>
    </xf>
    <xf numFmtId="4" fontId="5" fillId="3" borderId="29" xfId="0" applyNumberFormat="1" applyFont="1" applyFill="1" applyBorder="1" applyAlignment="1">
      <alignment horizontal="right" vertical="center"/>
    </xf>
    <xf numFmtId="4" fontId="10" fillId="3" borderId="16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30" xfId="0" applyNumberFormat="1" applyFont="1" applyBorder="1" applyAlignment="1">
      <alignment vertical="center"/>
    </xf>
    <xf numFmtId="4" fontId="11" fillId="0" borderId="30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30" xfId="0" applyFont="1" applyBorder="1" applyAlignment="1">
      <alignment vertical="center"/>
    </xf>
    <xf numFmtId="0" fontId="11" fillId="0" borderId="30" xfId="0" applyFont="1" applyBorder="1" applyAlignment="1">
      <alignment vertical="center" wrapText="1"/>
    </xf>
    <xf numFmtId="0" fontId="0" fillId="0" borderId="30" xfId="0" applyBorder="1"/>
    <xf numFmtId="0" fontId="0" fillId="0" borderId="30" xfId="0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B074C67B-79D7-41B3-8802-34614909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6B550CD2-BECC-4B7F-A3C5-393C25583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8721A8FF-D0FC-4437-8BEA-A9FD03854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37045907-267E-4549-891D-E889C02FE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8C16EA10-20F9-40BA-880D-3F4D1B2EA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C70D9955-599B-4A3D-A1A0-2CEA64F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6BC11088-DF82-46F1-9B07-CB684CB4F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BAD8D05E-A612-42EF-A512-7DEBCC983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D4930B19-5A12-44E7-AAE7-32C1EB2C3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469CC232-CA83-42DC-B706-D8D4FA30A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03E32E84-743A-4F3E-8FF1-062BDC89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1135AEF7-8500-40F5-AD94-0CB95109E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4952763D-1E19-4BE8-813D-D3FC5131C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EA7FA364-B3A2-4B15-AE9F-2FE8E165F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A303E87C-B489-4BE1-951D-B6827945A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E80E08A9-BA20-4835-A526-47C475391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CF5BB45A-C640-4083-A45B-D2E969C39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DB967A6F-31FB-42B6-BD53-33393FE60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9D86E04D-7986-4AA7-A625-5A80F3AA3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A45D8E80-FAC1-4A48-AEB3-D8B6091B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7CB53997-FAAD-4AC5-B977-7F4847006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4B3DE79F-E647-47A0-A703-06E5FECA1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075DBE31-1F51-45F5-B530-9B9D42D8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768F400E-D76A-4BA7-9FF9-CDE664CD4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5CCEA58F-F8BA-4FCB-A026-3243EA01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08C8C12D-9A9F-4B95-BE15-031EEE643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D8F35D4D-45F5-4B3F-B3A3-D759D531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27100144-DB6B-4D38-A9AE-C17700A29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8A20D5AD-AD63-4070-9D4C-9670650A0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902F746D-D761-4583-8142-089B59C49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6E4B76BA-0564-49BA-8378-03F6E1610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E7E51104-0261-42E0-B61D-47CD00532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C6FADB95-A251-44C8-AC38-970D07CF9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A1748785-3A1B-402C-B7F5-AE7FF7566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FA2BA341-8A6A-45AB-9D0B-47B497D28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ED262BAE-527A-41AD-BFBA-10F4A649B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44D297BB-665D-40B3-A182-7A99E0C7F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E671EE41-3DDB-41B1-8DE8-636FA6685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B716B3F0-D548-4A60-B532-3D84C7236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254CB43F-219F-4890-BC29-F0706D0C9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36DA46EA-8D82-4308-A7AB-1FF038E5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075F4E28-1DBA-474F-B183-AAE35B64D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648479A0-376D-451D-B7C4-99B2E7150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13936961-C0DB-4999-842D-CE1AD5A3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31F8523A-B03A-494E-9071-BA6D26CB7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DA3E481B-D74A-475F-A302-5A1F07A53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BC86326F-39D7-48AB-8FA4-F781D841C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391995C6-7AE6-4EB2-A72C-CE886F162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51502D50-0E1A-4B84-81EF-E909589F4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26DAA214-B381-404C-8A10-0B3FB6692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40962B9C-7607-46D7-9410-E64CA12B6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279F9999-8FD1-42F1-8722-7F8DEF53E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E2B092EB-8FC8-4FFB-85CD-D6D61D194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B735EE09-4593-4C93-B97E-33C219AA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3445A00E-B49D-4776-A93B-79588A9F5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C42800CC-7C0F-4B85-A267-7D439FD28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135FB4D1-726D-4843-8AB2-B3CB5F09E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00476531-DC69-4C8E-90FB-D1C9CCC7C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BB4B8293-E2D7-425D-926D-916E74FF8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103A8FBA-2B8A-4FCA-BEB7-63F18B1F1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986BA5F9-0243-4DFA-B01E-6017D57D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C696812A-C7C8-4193-BB2E-E0AF6C8D0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BC91CE9B-F93D-4F7C-AD2A-FC6E7F28C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E90DDDC0-B409-4A6D-B2A7-5BFB449DC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7241DAC8-DD34-4A1D-BA3B-A9D31C5C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EB0EC849-CDBB-45BC-A334-0A74B855A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A1F08BC6-7523-44CB-B1B3-7C9BFEEB9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A7D26F1E-1A32-4874-B323-4D18E5690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92D46776-2B01-4D13-A5A9-42CB3ACEE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F8E4821C-B010-4DD3-BB91-EFA073F0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A3DC1B9E-6E64-454F-B889-D1331ECF7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054D66D5-B34A-470A-9337-96471C18D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471AF6C8-086F-4085-A2F1-672FC0CED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7117890E-1086-43C8-A74B-266FCF933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AADC83F4-7722-475B-B4F1-E6DC6E29A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0EC02A51-071D-4486-B67E-2A43E3F70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CAF4ACF1-B088-4A66-BFA8-D88F18C09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E2F63914-4D05-4578-87DC-7CB8A5D26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8AAB44B7-4A7F-4014-9320-48672D28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ABD11570-CC35-4686-BC4C-206C00C75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C3F113F7-CC00-4084-BC67-34CD62DBB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081B3E57-FAB0-433B-8ED4-622EA7DDB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A3F3C27A-20EE-45CD-8794-576E93455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2CCD8B38-AEC9-4F19-8B30-63772B7D4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617C6069-08C1-40D4-99F9-C4002F074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0FD4AD5F-4BE9-4A24-8676-6353B9FD3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C6188BC5-69C4-4242-A1CE-42F7BD55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D260D9BA-4CA3-46CD-B958-655BCEB0D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14586D32-1976-403D-B0CF-CBAD3D323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13F1F63C-CDD1-46A3-8397-F224BA648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A8EEB563-C90A-4FB6-B3A6-9CDA6D30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BC22BE97-6D45-4522-AB32-7CB679EA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94381DEA-50CB-4172-954F-FA6F56CE9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5F4B0D35-100C-4482-89AF-416598F50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18B25B42-FF4D-43E2-84F3-EF61D930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48129ACE-EF2C-449C-8235-386D89F1F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E3441E7A-4343-4F75-B3A6-E9CCCB9B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7F738F65-CE5B-438A-94A3-3BE6FD0F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9AE12390-62CD-4E40-BACE-1812B0ABF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0D2B4743-11CB-4DEA-92FF-9D0B738E2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A981EC44-12F0-4A2B-814A-0D09DD780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0E38113E-6D70-4869-AAF7-D803B28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D0BFAB12-A7DD-442A-B1DB-EEBE42345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44063FAA-F0AA-4B19-B095-B27839865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7028A9BA-40D1-4C62-B61A-3F325B418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61762F48-EBA0-4580-B7BF-F7D5EB861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69527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D7A935E1-EFB0-46DD-8A3E-27224E11D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68CFF2E7-6027-4495-8C52-C48ECBF88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552ABDEC-3219-4239-B7BE-09CFB45C4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2EC37609-6F34-41C9-8DFD-45843D666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EACB4D2C-46E8-47F7-9A44-52DB4ACF0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D88690EB-B02F-4AAD-8396-BEB48A5EA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F1C8CFA7-BC6A-4B94-B3CF-49329BA9F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BD61E1F8-7229-49BF-96AE-B87E49CE8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B34494C8-BE13-466C-B64B-BABC90F9E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5EC80AD5-0A33-4330-BA7D-3DAF30CD5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51EA98EF-64E0-4DBD-ACEE-9318A4E08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72C85C9F-5618-456E-B475-96C9FBDF8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2E01B82B-349F-450B-94E5-4A9C956F6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D890AE40-D94C-421F-8855-FDA06AE2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6F403FC4-7559-4EA1-8786-98D81AAB3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C4F828AC-FC4C-4994-93ED-68F2DC031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11F6F62A-E6C5-403D-A9D8-185C0E000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6D7C193C-C3CC-479E-8C62-A2342F71B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BC1DE992-003F-454D-86E8-7754852A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155B15EA-B86A-4A75-95A9-48CED0A03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33020749-FE27-4E1C-A3F6-65B61F800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71022F1B-5E2D-4CE5-AB2E-96D46A58E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D420E798-75BF-4503-8AEF-17D0FEA82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8545A63F-52E1-4280-B0C9-8A24F7DD9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AABE947A-0717-4539-B042-5CA6DA037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738EF051-339B-4E0F-90CF-122A412C6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EC07DE30-562A-449A-BECC-AF0929765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A97D6F41-8013-461E-9B6E-47B7668B5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1A1C132A-8068-460E-8006-737555735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B2E3D899-DD27-492A-9019-55524023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0762F721-6AAF-43B4-B3D3-B8007063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498764E9-5081-467F-889A-67FA18EFA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763B1499-A191-480D-B01C-5DAA36773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4280822E-76A2-48ED-A721-AA9FB479D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BE241D77-D3D9-4AC4-A3FD-D8A077CE7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9D8B2E8D-79C4-4C0F-BBC6-8B52BAB94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0AA6A74C-F11B-429B-B688-A02D82529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9E309FF4-D2C6-4A92-B484-00376551B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937ABB14-EAD3-496D-9E58-947A9F4F5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C5AE7485-6A2B-42A7-A7DC-FC4EE340F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6173E494-11CE-4926-AF7E-A5ACA9F18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ED046FF3-445A-49A5-A0E4-2CD08D451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B5FAABF1-ECA6-4C86-9B62-D5F52685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3014A829-2917-4C06-82E8-4E6993B53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09424EA4-CCF1-4E61-8497-552A3EF59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8BDA3F9F-89B8-49F1-8789-6CD453B3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92237A35-B0B8-4B5F-8C22-E5EE508C4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08617D2F-3F84-4084-81D2-64C2EF624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CC78EE2A-6B0C-48D2-A25C-D8198EFFD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2AF98005-A5D3-41B3-BCDE-043121C19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07A1648C-8D85-404F-A50D-53D2BDBB7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0ADB89A4-BB64-4813-80B2-03B46747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97170BF5-6196-4E5D-BDBB-D4DED4970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93356B35-B585-4CF2-9B9D-C3C02C775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63D67EB8-F938-4858-B98D-82BBECCEA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DB8625D2-E94F-42C0-9BA2-38495953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0D76F477-E20B-452D-9360-9800F58C2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DD83D3CB-42F1-47EB-B863-A37B7980A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E83EC73F-EEAE-4ED3-A836-27194D4CB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24B0DA17-93B2-41E2-90D6-814956FC7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68216FC7-561B-43DB-B48A-2DF9A2407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549F2565-8088-450D-A9D1-04C973E79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FD62241D-C956-4F41-839E-F6081DCE0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8198755A-EA4C-437C-B930-ED1FC6CB5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AC8F3EC3-0F61-4EDA-A5F0-EC41DE218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A27657D5-3DE3-4C84-B953-3F65E1A2F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199F8D65-083C-4E6D-B05D-A766C83F3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C489C2B1-1B94-4F73-ADD4-9F3D8B01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39DC4BFA-BBE3-4630-B595-2D21895A5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42381EC0-D69B-49EF-8066-250FA0D4C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C68079EA-A0BC-4D17-9331-8B40ED1DE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B6892CBB-0929-44AC-A025-68407606F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3359DFEA-6B88-43F6-9210-A5744AE7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3E3BC915-8362-46D7-86C6-2D1FA88DF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4139595B-0A71-4107-ABAF-EC36CBE24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A42C8B65-D220-446F-883D-2574C2839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14737DBB-DEB7-49D6-BADC-18BD95066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99DCF930-F496-4741-AF7A-FF57CD78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18A6D3BE-41B7-4BF1-AE1F-440CE50C4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18101351-44D8-4349-9B69-A54D23607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931F3987-474D-466E-B877-B5BCAE9F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C0614E91-E4F5-4E0A-92E0-A3C21B201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BC7A1AE8-9862-4142-A83A-D67D1D025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19EFF19A-C19B-49DC-A476-12CE7CA38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78121929-3D34-403C-80AA-F4A10FA2C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7A180C77-7246-4CD8-9F23-A29D4A50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62E4CEBF-B4FC-433D-91C4-F4B924D90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6E4FDEAB-D628-4D0E-9237-E3B0FD9F0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DD0F8BA2-9BCD-4F3C-8D4E-D83B8C929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647E4CC6-4B26-4DD5-8A97-30FFB5032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14C58580-9217-4808-89ED-1E5820BDD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EAFFF792-BB04-4F1D-AE05-A554F457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697A324F-8F10-46E4-AC25-31FF47217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1ACEC839-9141-4D4F-A9DA-2C1D61792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57BC2F6E-82B0-494B-943A-0E7491F96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41FD1780-0381-4DB5-A9BE-4664770DF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2A9DEA7F-73B7-41BE-AC99-0959070F9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61635313-7D6D-4371-8150-1A08FC452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BE90DE6A-3F03-4829-9113-16354840F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124B6DE1-A403-4CEC-87F4-055C45F30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7A176A76-3D0E-460B-AAF9-E42C947A3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5B849122-B1DE-460A-B473-4F3C68F87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5EA96F59-99FD-40A1-BB19-A376FDEF5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1A63D907-869E-42C1-877E-81ED768E7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A44F89B3-F3FE-418B-B464-52F8FAE49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76B5FDF8-2601-4EA8-B59F-7B62F81F8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923AD59E-DF24-47F3-9517-66F705F0C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04378499-B098-43B3-A592-58EE8BE2A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E370305C-158D-4421-A1D2-27FA27736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0ACDE384-2205-41DE-8D1D-2721F5D84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2D025914-BE41-4F61-91A9-8527660B0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A2E591C3-D7E5-4822-AF3A-33D34D52A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F6F008BF-2E34-4085-AF04-C270D18B0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9CC4D34A-4629-4F91-B796-8BA841540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FB03CC96-0C6B-4AB5-85BD-593EBDCE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88EBB03E-9FBE-4DB8-99DA-5A6AE1F07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32C1A315-508E-463F-A8C1-50D666536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BCC6C22F-979D-4E59-A763-1600095F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D9524BB6-F0C7-4451-A110-3DA27CA4E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8024B42D-59D5-4DD6-95FC-02E0FC4C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87EB0CB1-24C6-43B6-ADA4-ADDB64D5A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440209E3-9721-47F2-B7D9-5BEBD6B7F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C249C724-4CB1-4D7F-8CDC-1C758CA30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D2A23BD3-0285-41DD-9B33-82F73D8FB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1AB683FA-FC13-40FE-8B95-1092BC137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ED25B68D-6E9F-44FC-88F5-AECF4D795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3DAE091E-C3F0-4F73-80AF-BE03C13A0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C7C86FFE-2FC6-4F83-910A-7D4F9E7B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EA025187-1874-438F-8584-306D2D9C4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E804DD52-4D07-4C52-8B56-105FBDF7C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7250271C-F49B-490E-86F4-04FA7A4C2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C67803E7-24A9-4263-B65F-0E135BFBA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341A0859-A22F-401E-8BE9-5336AC556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69F11CB2-1BD6-4E01-A778-486DA4BEB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867D8AEB-443C-4345-9EA9-9CF8E2DA8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E386-D9E7-404D-A86D-1A97166FFCDB}">
  <dimension ref="B2:W35"/>
  <sheetViews>
    <sheetView showGridLines="0" tabSelected="1" workbookViewId="0">
      <selection sqref="A1:XFD1048576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2024</v>
      </c>
      <c r="D4" s="4"/>
      <c r="E4" s="5">
        <v>2025</v>
      </c>
      <c r="F4" s="5"/>
      <c r="G4" s="5"/>
      <c r="H4" s="5"/>
      <c r="I4" s="5"/>
      <c r="J4" s="6"/>
      <c r="K4" s="7" t="s">
        <v>2</v>
      </c>
      <c r="L4" s="8"/>
      <c r="M4" s="8"/>
      <c r="N4" s="8"/>
    </row>
    <row r="5" spans="2:23" ht="15" customHeight="1" x14ac:dyDescent="0.25">
      <c r="B5" s="2"/>
      <c r="C5" s="9" t="s">
        <v>3</v>
      </c>
      <c r="D5" s="10"/>
      <c r="E5" s="11" t="s">
        <v>4</v>
      </c>
      <c r="F5" s="12"/>
      <c r="G5" s="9" t="s">
        <v>5</v>
      </c>
      <c r="H5" s="10"/>
      <c r="I5" s="9" t="s">
        <v>6</v>
      </c>
      <c r="J5" s="10"/>
      <c r="K5" s="13" t="s">
        <v>7</v>
      </c>
      <c r="L5" s="14"/>
      <c r="M5" s="13" t="s">
        <v>8</v>
      </c>
      <c r="N5" s="15"/>
    </row>
    <row r="6" spans="2:23" ht="15" customHeight="1" x14ac:dyDescent="0.25">
      <c r="B6" s="2"/>
      <c r="C6" s="16" t="s">
        <v>9</v>
      </c>
      <c r="D6" s="16" t="s">
        <v>10</v>
      </c>
      <c r="E6" s="16" t="s">
        <v>9</v>
      </c>
      <c r="F6" s="16" t="s">
        <v>10</v>
      </c>
      <c r="G6" s="16" t="s">
        <v>9</v>
      </c>
      <c r="H6" s="16" t="s">
        <v>10</v>
      </c>
      <c r="I6" s="16" t="s">
        <v>9</v>
      </c>
      <c r="J6" s="16" t="s">
        <v>10</v>
      </c>
      <c r="K6" s="17" t="s">
        <v>9</v>
      </c>
      <c r="L6" s="17" t="s">
        <v>10</v>
      </c>
      <c r="M6" s="17" t="s">
        <v>9</v>
      </c>
      <c r="N6" s="18" t="s">
        <v>10</v>
      </c>
    </row>
    <row r="7" spans="2:23" ht="37.5" customHeight="1" x14ac:dyDescent="0.25">
      <c r="B7" s="2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spans="2:23" s="28" customFormat="1" x14ac:dyDescent="0.25">
      <c r="B8" s="21" t="s">
        <v>11</v>
      </c>
      <c r="C8" s="22">
        <v>34336.067000000003</v>
      </c>
      <c r="D8" s="23">
        <v>14920.594999999999</v>
      </c>
      <c r="E8" s="24">
        <v>42033.928</v>
      </c>
      <c r="F8" s="24">
        <v>31199.182999999997</v>
      </c>
      <c r="G8" s="22">
        <v>36038.036999999997</v>
      </c>
      <c r="H8" s="23">
        <v>37813.055</v>
      </c>
      <c r="I8" s="24">
        <v>26990.222999999998</v>
      </c>
      <c r="J8" s="24">
        <v>19009.945</v>
      </c>
      <c r="K8" s="22">
        <f t="shared" ref="K8:L13" si="0">+((I8*100/G8)-100)</f>
        <v>-25.106289779323987</v>
      </c>
      <c r="L8" s="25">
        <f t="shared" si="0"/>
        <v>-49.726503187854036</v>
      </c>
      <c r="M8" s="24">
        <f t="shared" ref="M8:N13" si="1">+((I8*100/C8)-100)</f>
        <v>-21.393958719849905</v>
      </c>
      <c r="N8" s="26">
        <f t="shared" si="1"/>
        <v>27.407419074105292</v>
      </c>
      <c r="O8" s="27"/>
      <c r="P8" s="27"/>
      <c r="Q8" s="27"/>
      <c r="R8" s="27"/>
      <c r="S8" s="27"/>
      <c r="T8" s="27"/>
      <c r="U8" s="27"/>
      <c r="V8" s="27"/>
      <c r="W8" s="27"/>
    </row>
    <row r="9" spans="2:23" s="28" customFormat="1" x14ac:dyDescent="0.25">
      <c r="B9" s="29" t="s">
        <v>12</v>
      </c>
      <c r="C9" s="30">
        <v>2571.9480000000003</v>
      </c>
      <c r="D9" s="31">
        <v>255.869</v>
      </c>
      <c r="E9" s="32">
        <v>747.39400000000001</v>
      </c>
      <c r="F9" s="32">
        <v>769.70299999999997</v>
      </c>
      <c r="G9" s="30">
        <v>1741.2179999999998</v>
      </c>
      <c r="H9" s="31">
        <v>548.63599999999997</v>
      </c>
      <c r="I9" s="32">
        <v>656.91099999999994</v>
      </c>
      <c r="J9" s="32">
        <v>224.69399999999999</v>
      </c>
      <c r="K9" s="30">
        <f>+((I9*100/G9)-100)</f>
        <v>-62.272903220619135</v>
      </c>
      <c r="L9" s="33">
        <f>+((J9*100/H9)-100)</f>
        <v>-59.044976997499255</v>
      </c>
      <c r="M9" s="32">
        <f>+((I9*100/C9)-100)</f>
        <v>-74.458620469776221</v>
      </c>
      <c r="N9" s="34">
        <f>+((J9*100/D9)-100)</f>
        <v>-12.183969140458601</v>
      </c>
      <c r="O9" s="27"/>
      <c r="Q9" s="35"/>
      <c r="R9" s="35"/>
      <c r="S9" s="35"/>
    </row>
    <row r="10" spans="2:23" x14ac:dyDescent="0.25">
      <c r="B10" s="36" t="s">
        <v>13</v>
      </c>
      <c r="C10" s="37">
        <v>4249.357</v>
      </c>
      <c r="D10" s="38">
        <v>835.33899999999994</v>
      </c>
      <c r="E10" s="39">
        <v>4595.0840000000007</v>
      </c>
      <c r="F10" s="39">
        <v>3404.87</v>
      </c>
      <c r="G10" s="37">
        <v>4949.2420000000002</v>
      </c>
      <c r="H10" s="38">
        <v>810.65</v>
      </c>
      <c r="I10" s="39">
        <v>2137.7359999999999</v>
      </c>
      <c r="J10" s="39">
        <v>326.154</v>
      </c>
      <c r="K10" s="37">
        <f>+((I10*100/G10)-100)</f>
        <v>-56.806799909966017</v>
      </c>
      <c r="L10" s="40">
        <f t="shared" si="0"/>
        <v>-59.766360328131746</v>
      </c>
      <c r="M10" s="39">
        <f t="shared" si="1"/>
        <v>-49.692718215955971</v>
      </c>
      <c r="N10" s="41">
        <f t="shared" si="1"/>
        <v>-60.955492321081614</v>
      </c>
      <c r="O10" s="27"/>
      <c r="P10" s="27"/>
      <c r="Q10" s="27"/>
      <c r="R10" s="27"/>
    </row>
    <row r="11" spans="2:23" x14ac:dyDescent="0.25">
      <c r="B11" s="36" t="s">
        <v>14</v>
      </c>
      <c r="C11" s="37">
        <v>21730.580999999998</v>
      </c>
      <c r="D11" s="38">
        <v>12186.557000000001</v>
      </c>
      <c r="E11" s="39">
        <v>26810.016</v>
      </c>
      <c r="F11" s="39">
        <v>22222.147999999997</v>
      </c>
      <c r="G11" s="37">
        <v>23298.509000000002</v>
      </c>
      <c r="H11" s="38">
        <v>35332.447999999997</v>
      </c>
      <c r="I11" s="39">
        <v>18243.492999999999</v>
      </c>
      <c r="J11" s="39">
        <v>13565.217999999999</v>
      </c>
      <c r="K11" s="37">
        <f t="shared" si="0"/>
        <v>-21.696736044353756</v>
      </c>
      <c r="L11" s="40">
        <f t="shared" si="0"/>
        <v>-61.606911584501589</v>
      </c>
      <c r="M11" s="39">
        <f t="shared" si="1"/>
        <v>-16.046915634699317</v>
      </c>
      <c r="N11" s="41">
        <f t="shared" si="1"/>
        <v>11.312965589870856</v>
      </c>
      <c r="O11" s="27"/>
      <c r="Q11" s="27"/>
      <c r="R11" s="27"/>
    </row>
    <row r="12" spans="2:23" x14ac:dyDescent="0.25">
      <c r="B12" s="36" t="s">
        <v>15</v>
      </c>
      <c r="C12" s="37">
        <v>3439.4889999999996</v>
      </c>
      <c r="D12" s="38">
        <v>491.25</v>
      </c>
      <c r="E12" s="39">
        <v>7933.9130000000005</v>
      </c>
      <c r="F12" s="39">
        <v>4029.6380000000004</v>
      </c>
      <c r="G12" s="37">
        <v>5136.0039999999999</v>
      </c>
      <c r="H12" s="38">
        <v>1021.7809999999999</v>
      </c>
      <c r="I12" s="39">
        <v>4439.3270000000002</v>
      </c>
      <c r="J12" s="39">
        <v>4701.6390000000001</v>
      </c>
      <c r="K12" s="37">
        <f t="shared" si="0"/>
        <v>-13.564572769024323</v>
      </c>
      <c r="L12" s="40">
        <f t="shared" si="0"/>
        <v>360.14155675237652</v>
      </c>
      <c r="M12" s="39">
        <f t="shared" si="1"/>
        <v>29.069376293978564</v>
      </c>
      <c r="N12" s="41">
        <f t="shared" si="1"/>
        <v>857.07664122137408</v>
      </c>
      <c r="O12" s="27"/>
      <c r="P12" s="27"/>
      <c r="Q12" s="27"/>
      <c r="R12" s="27"/>
    </row>
    <row r="13" spans="2:23" x14ac:dyDescent="0.25">
      <c r="B13" s="36" t="s">
        <v>16</v>
      </c>
      <c r="C13" s="37">
        <v>2344.692</v>
      </c>
      <c r="D13" s="38">
        <v>1151.58</v>
      </c>
      <c r="E13" s="39">
        <v>1947.5210000000002</v>
      </c>
      <c r="F13" s="39">
        <v>772.82399999999996</v>
      </c>
      <c r="G13" s="37">
        <v>886.404</v>
      </c>
      <c r="H13" s="38">
        <v>99.54</v>
      </c>
      <c r="I13" s="39">
        <v>1512.7560000000001</v>
      </c>
      <c r="J13" s="39">
        <v>192.24</v>
      </c>
      <c r="K13" s="37">
        <f t="shared" si="0"/>
        <v>70.662136001191328</v>
      </c>
      <c r="L13" s="40">
        <f t="shared" si="0"/>
        <v>93.128390596745021</v>
      </c>
      <c r="M13" s="39">
        <f t="shared" si="1"/>
        <v>-35.481675205101567</v>
      </c>
      <c r="N13" s="41">
        <f t="shared" si="1"/>
        <v>-83.306413796696717</v>
      </c>
      <c r="O13" s="27"/>
    </row>
    <row r="14" spans="2:23" x14ac:dyDescent="0.25">
      <c r="B14" s="36" t="s">
        <v>17</v>
      </c>
      <c r="C14" s="37">
        <v>0</v>
      </c>
      <c r="D14" s="38">
        <v>0</v>
      </c>
      <c r="E14" s="39">
        <v>0</v>
      </c>
      <c r="F14" s="39">
        <v>0</v>
      </c>
      <c r="G14" s="37">
        <v>26.66</v>
      </c>
      <c r="H14" s="38">
        <v>0</v>
      </c>
      <c r="I14" s="39">
        <v>0</v>
      </c>
      <c r="J14" s="39">
        <v>0</v>
      </c>
      <c r="K14" s="37" t="s">
        <v>18</v>
      </c>
      <c r="L14" s="40" t="s">
        <v>18</v>
      </c>
      <c r="M14" s="39" t="s">
        <v>18</v>
      </c>
      <c r="N14" s="41" t="s">
        <v>18</v>
      </c>
      <c r="O14" s="27"/>
      <c r="Q14" s="27"/>
      <c r="R14" s="27"/>
    </row>
    <row r="15" spans="2:23" s="28" customFormat="1" x14ac:dyDescent="0.25">
      <c r="B15" s="42" t="s">
        <v>19</v>
      </c>
      <c r="C15" s="43">
        <v>0</v>
      </c>
      <c r="D15" s="44">
        <v>0</v>
      </c>
      <c r="E15" s="45">
        <v>0</v>
      </c>
      <c r="F15" s="45">
        <v>132.41999999999999</v>
      </c>
      <c r="G15" s="43">
        <v>0</v>
      </c>
      <c r="H15" s="44">
        <v>157.68</v>
      </c>
      <c r="I15" s="45">
        <v>35.659999999999997</v>
      </c>
      <c r="J15" s="46">
        <v>156.4</v>
      </c>
      <c r="K15" s="43" t="s">
        <v>18</v>
      </c>
      <c r="L15" s="47">
        <f t="shared" ref="K15:L27" si="2">+((J15*100/H15)-100)</f>
        <v>-0.81177067478438403</v>
      </c>
      <c r="M15" s="45" t="s">
        <v>18</v>
      </c>
      <c r="N15" s="48" t="s">
        <v>18</v>
      </c>
      <c r="O15" s="27"/>
      <c r="P15" s="35"/>
      <c r="Q15" s="35"/>
      <c r="R15" s="35"/>
      <c r="S15" s="35"/>
      <c r="T15" s="35"/>
    </row>
    <row r="16" spans="2:23" x14ac:dyDescent="0.25">
      <c r="B16" s="49" t="s">
        <v>14</v>
      </c>
      <c r="C16" s="50">
        <v>0</v>
      </c>
      <c r="D16" s="51">
        <v>0</v>
      </c>
      <c r="E16" s="52">
        <v>0</v>
      </c>
      <c r="F16" s="52">
        <v>132.41999999999999</v>
      </c>
      <c r="G16" s="50">
        <v>0</v>
      </c>
      <c r="H16" s="51">
        <v>157.68</v>
      </c>
      <c r="I16" s="52">
        <v>35.659999999999997</v>
      </c>
      <c r="J16" s="52">
        <v>156.4</v>
      </c>
      <c r="K16" s="50" t="s">
        <v>18</v>
      </c>
      <c r="L16" s="53">
        <f t="shared" si="2"/>
        <v>-0.81177067478438403</v>
      </c>
      <c r="M16" s="52" t="s">
        <v>18</v>
      </c>
      <c r="N16" s="54" t="s">
        <v>18</v>
      </c>
      <c r="O16" s="27"/>
      <c r="Q16" s="27"/>
      <c r="R16" s="27"/>
    </row>
    <row r="17" spans="2:20" s="28" customFormat="1" x14ac:dyDescent="0.25">
      <c r="B17" s="21" t="s">
        <v>20</v>
      </c>
      <c r="C17" s="22">
        <v>3057.2050000000004</v>
      </c>
      <c r="D17" s="23">
        <v>6685.299</v>
      </c>
      <c r="E17" s="24">
        <v>4043.4189999999999</v>
      </c>
      <c r="F17" s="24">
        <v>5545.9740000000002</v>
      </c>
      <c r="G17" s="22">
        <v>1974.71</v>
      </c>
      <c r="H17" s="23">
        <v>3279.2160000000003</v>
      </c>
      <c r="I17" s="24">
        <v>1678.722</v>
      </c>
      <c r="J17" s="39">
        <v>3021.6559999999999</v>
      </c>
      <c r="K17" s="22">
        <f t="shared" si="2"/>
        <v>-14.98893508413893</v>
      </c>
      <c r="L17" s="25">
        <f t="shared" si="2"/>
        <v>-7.8543163975779748</v>
      </c>
      <c r="M17" s="24">
        <f t="shared" ref="M17:N27" si="3">+((I17*100/C17)-100)</f>
        <v>-45.089648878632609</v>
      </c>
      <c r="N17" s="26">
        <f t="shared" si="3"/>
        <v>-54.801483075027761</v>
      </c>
      <c r="O17" s="27"/>
      <c r="P17" s="35"/>
      <c r="Q17" s="35"/>
      <c r="R17" s="35"/>
      <c r="S17" s="35"/>
      <c r="T17" s="35"/>
    </row>
    <row r="18" spans="2:20" x14ac:dyDescent="0.25">
      <c r="B18" s="55" t="s">
        <v>13</v>
      </c>
      <c r="C18" s="30">
        <v>1180.7940000000001</v>
      </c>
      <c r="D18" s="31">
        <v>1208.077</v>
      </c>
      <c r="E18" s="32">
        <v>1685.319</v>
      </c>
      <c r="F18" s="32">
        <v>129.26</v>
      </c>
      <c r="G18" s="30">
        <v>152.77000000000001</v>
      </c>
      <c r="H18" s="31">
        <v>0</v>
      </c>
      <c r="I18" s="32">
        <v>42.904000000000003</v>
      </c>
      <c r="J18" s="32">
        <v>0</v>
      </c>
      <c r="K18" s="30">
        <f t="shared" si="2"/>
        <v>-71.915952084833407</v>
      </c>
      <c r="L18" s="33" t="s">
        <v>18</v>
      </c>
      <c r="M18" s="32">
        <f t="shared" si="3"/>
        <v>-96.366512702469691</v>
      </c>
      <c r="N18" s="34" t="s">
        <v>18</v>
      </c>
      <c r="O18" s="27"/>
      <c r="Q18" s="27"/>
      <c r="R18" s="27"/>
    </row>
    <row r="19" spans="2:20" x14ac:dyDescent="0.25">
      <c r="B19" s="36" t="s">
        <v>14</v>
      </c>
      <c r="C19" s="37">
        <v>529.36</v>
      </c>
      <c r="D19" s="38">
        <v>4250.5720000000001</v>
      </c>
      <c r="E19" s="39">
        <v>2002.075</v>
      </c>
      <c r="F19" s="39">
        <v>2116.9139999999998</v>
      </c>
      <c r="G19" s="37">
        <v>1181.92</v>
      </c>
      <c r="H19" s="38">
        <v>863.67399999999998</v>
      </c>
      <c r="I19" s="39">
        <v>893.78800000000001</v>
      </c>
      <c r="J19" s="39">
        <v>608.01599999999996</v>
      </c>
      <c r="K19" s="37">
        <f t="shared" si="2"/>
        <v>-24.378299715716807</v>
      </c>
      <c r="L19" s="40">
        <f t="shared" si="2"/>
        <v>-29.60121527335545</v>
      </c>
      <c r="M19" s="39">
        <f t="shared" si="3"/>
        <v>68.843131328396566</v>
      </c>
      <c r="N19" s="41">
        <f t="shared" si="3"/>
        <v>-85.695666371490702</v>
      </c>
      <c r="O19" s="27"/>
      <c r="Q19" s="27"/>
      <c r="R19" s="27"/>
    </row>
    <row r="20" spans="2:20" x14ac:dyDescent="0.25">
      <c r="B20" s="49" t="s">
        <v>21</v>
      </c>
      <c r="C20" s="50">
        <v>1347.0509999999999</v>
      </c>
      <c r="D20" s="51">
        <v>1226.6500000000001</v>
      </c>
      <c r="E20" s="52">
        <v>356.02499999999998</v>
      </c>
      <c r="F20" s="52">
        <v>3299.8</v>
      </c>
      <c r="G20" s="50">
        <v>640.02</v>
      </c>
      <c r="H20" s="51">
        <v>2415.5419999999999</v>
      </c>
      <c r="I20" s="52">
        <v>742.03</v>
      </c>
      <c r="J20" s="52">
        <v>2413.64</v>
      </c>
      <c r="K20" s="56">
        <f t="shared" si="2"/>
        <v>15.938564419861876</v>
      </c>
      <c r="L20" s="53">
        <f t="shared" si="2"/>
        <v>-7.8740092285698893E-2</v>
      </c>
      <c r="M20" s="54">
        <f t="shared" si="3"/>
        <v>-44.914483564467858</v>
      </c>
      <c r="N20" s="54">
        <f t="shared" si="3"/>
        <v>96.766803896792055</v>
      </c>
      <c r="O20" s="27"/>
      <c r="Q20" s="27"/>
      <c r="R20" s="27"/>
    </row>
    <row r="21" spans="2:20" x14ac:dyDescent="0.25">
      <c r="B21" s="36" t="s">
        <v>22</v>
      </c>
      <c r="C21" s="37">
        <v>40.957000000000001</v>
      </c>
      <c r="D21" s="38">
        <v>0</v>
      </c>
      <c r="E21" s="39">
        <v>1678.6189999999999</v>
      </c>
      <c r="F21" s="39">
        <v>0</v>
      </c>
      <c r="G21" s="37">
        <v>686.14599999999996</v>
      </c>
      <c r="H21" s="38">
        <v>0</v>
      </c>
      <c r="I21" s="39">
        <v>609.66700000000003</v>
      </c>
      <c r="J21" s="39">
        <v>35.409999999999997</v>
      </c>
      <c r="K21" s="57">
        <f t="shared" si="2"/>
        <v>-11.146170057101543</v>
      </c>
      <c r="L21" s="40" t="s">
        <v>18</v>
      </c>
      <c r="M21" s="41">
        <f t="shared" si="3"/>
        <v>1388.5538491588741</v>
      </c>
      <c r="N21" s="41" t="s">
        <v>18</v>
      </c>
      <c r="O21" s="27"/>
      <c r="Q21" s="27"/>
      <c r="R21" s="27"/>
    </row>
    <row r="22" spans="2:20" x14ac:dyDescent="0.25">
      <c r="B22" s="36" t="s">
        <v>23</v>
      </c>
      <c r="C22" s="37">
        <v>122.26</v>
      </c>
      <c r="D22" s="38">
        <v>0</v>
      </c>
      <c r="E22" s="39">
        <v>291.26799999999997</v>
      </c>
      <c r="F22" s="39">
        <v>0</v>
      </c>
      <c r="G22" s="37">
        <v>12.9</v>
      </c>
      <c r="H22" s="38">
        <v>0</v>
      </c>
      <c r="I22" s="39">
        <v>11.6</v>
      </c>
      <c r="J22" s="39">
        <v>2.5</v>
      </c>
      <c r="K22" s="57">
        <f>+((I22*100/G22)-100)</f>
        <v>-10.077519379844958</v>
      </c>
      <c r="L22" s="40" t="s">
        <v>18</v>
      </c>
      <c r="M22" s="41">
        <f t="shared" si="3"/>
        <v>-90.512023556355302</v>
      </c>
      <c r="N22" s="41" t="s">
        <v>18</v>
      </c>
      <c r="O22" s="27"/>
      <c r="Q22" s="27"/>
      <c r="R22" s="27"/>
    </row>
    <row r="23" spans="2:20" x14ac:dyDescent="0.25">
      <c r="B23" s="36" t="s">
        <v>24</v>
      </c>
      <c r="C23" s="37">
        <v>511.80200000000002</v>
      </c>
      <c r="D23" s="38">
        <v>53.2</v>
      </c>
      <c r="E23" s="39">
        <v>1981.6209999999999</v>
      </c>
      <c r="F23" s="39">
        <v>1607.3219999999999</v>
      </c>
      <c r="G23" s="37">
        <v>386.66800000000001</v>
      </c>
      <c r="H23" s="38">
        <v>384.16</v>
      </c>
      <c r="I23" s="39">
        <v>372.62399999999997</v>
      </c>
      <c r="J23" s="39">
        <v>319.98</v>
      </c>
      <c r="K23" s="57">
        <f t="shared" si="2"/>
        <v>-3.6320564411847016</v>
      </c>
      <c r="L23" s="40">
        <f t="shared" si="2"/>
        <v>-16.706580591420249</v>
      </c>
      <c r="M23" s="41">
        <f t="shared" si="3"/>
        <v>-27.193719446192091</v>
      </c>
      <c r="N23" s="41">
        <f t="shared" si="3"/>
        <v>501.46616541353376</v>
      </c>
      <c r="O23" s="27"/>
      <c r="Q23" s="27"/>
      <c r="R23" s="27"/>
    </row>
    <row r="24" spans="2:20" x14ac:dyDescent="0.25">
      <c r="B24" s="36" t="s">
        <v>25</v>
      </c>
      <c r="C24" s="37">
        <v>305.44</v>
      </c>
      <c r="D24" s="38">
        <v>510.45</v>
      </c>
      <c r="E24" s="39">
        <v>108.036</v>
      </c>
      <c r="F24" s="39">
        <v>402.71499999999997</v>
      </c>
      <c r="G24" s="37">
        <v>183.22</v>
      </c>
      <c r="H24" s="38">
        <v>544.32000000000005</v>
      </c>
      <c r="I24" s="39">
        <v>614.44000000000005</v>
      </c>
      <c r="J24" s="39">
        <v>328.22</v>
      </c>
      <c r="K24" s="57">
        <f t="shared" si="2"/>
        <v>235.35640213950444</v>
      </c>
      <c r="L24" s="40">
        <f t="shared" si="2"/>
        <v>-39.700911228689009</v>
      </c>
      <c r="M24" s="41">
        <f t="shared" si="3"/>
        <v>101.16553169198536</v>
      </c>
      <c r="N24" s="41">
        <f t="shared" si="3"/>
        <v>-35.699872661377213</v>
      </c>
      <c r="O24" s="27"/>
      <c r="Q24" s="27"/>
      <c r="R24" s="27"/>
    </row>
    <row r="25" spans="2:20" x14ac:dyDescent="0.25">
      <c r="B25" s="55" t="s">
        <v>26</v>
      </c>
      <c r="C25" s="30">
        <v>250.87200000000001</v>
      </c>
      <c r="D25" s="31">
        <v>25.26</v>
      </c>
      <c r="E25" s="32">
        <v>102.599</v>
      </c>
      <c r="F25" s="32">
        <v>53.08</v>
      </c>
      <c r="G25" s="30">
        <v>415.02600000000001</v>
      </c>
      <c r="H25" s="31">
        <v>33.479999999999997</v>
      </c>
      <c r="I25" s="32">
        <v>94.509</v>
      </c>
      <c r="J25" s="32">
        <v>109.22</v>
      </c>
      <c r="K25" s="58">
        <f t="shared" si="2"/>
        <v>-77.228173656590187</v>
      </c>
      <c r="L25" s="33">
        <f t="shared" si="2"/>
        <v>226.22461170848271</v>
      </c>
      <c r="M25" s="34">
        <f t="shared" si="3"/>
        <v>-62.327800631397686</v>
      </c>
      <c r="N25" s="34">
        <f t="shared" si="3"/>
        <v>332.38321456848769</v>
      </c>
      <c r="O25" s="27"/>
      <c r="Q25" s="27"/>
      <c r="R25" s="27"/>
    </row>
    <row r="26" spans="2:20" x14ac:dyDescent="0.25">
      <c r="B26" s="36" t="s">
        <v>27</v>
      </c>
      <c r="C26" s="37">
        <v>97.783999999999992</v>
      </c>
      <c r="D26" s="38">
        <v>15.62</v>
      </c>
      <c r="E26" s="39">
        <v>352.14800000000002</v>
      </c>
      <c r="F26" s="39">
        <v>24.38</v>
      </c>
      <c r="G26" s="37">
        <v>250.68</v>
      </c>
      <c r="H26" s="38">
        <v>0</v>
      </c>
      <c r="I26" s="39">
        <v>352.31</v>
      </c>
      <c r="J26" s="39">
        <v>0</v>
      </c>
      <c r="K26" s="57">
        <f t="shared" si="2"/>
        <v>40.541726503909359</v>
      </c>
      <c r="L26" s="40" t="s">
        <v>18</v>
      </c>
      <c r="M26" s="41">
        <f t="shared" si="3"/>
        <v>260.29411764705884</v>
      </c>
      <c r="N26" s="41" t="s">
        <v>18</v>
      </c>
      <c r="O26" s="27"/>
      <c r="Q26" s="27"/>
      <c r="R26" s="27"/>
    </row>
    <row r="27" spans="2:20" x14ac:dyDescent="0.25">
      <c r="B27" s="36" t="s">
        <v>28</v>
      </c>
      <c r="C27" s="37">
        <v>4396.375</v>
      </c>
      <c r="D27" s="38">
        <v>3219.518</v>
      </c>
      <c r="E27" s="39">
        <v>887.23</v>
      </c>
      <c r="F27" s="39">
        <v>1951.8</v>
      </c>
      <c r="G27" s="37">
        <v>1478.5659999999998</v>
      </c>
      <c r="H27" s="38">
        <v>2235.0060000000003</v>
      </c>
      <c r="I27" s="39">
        <v>2034.13</v>
      </c>
      <c r="J27" s="39">
        <v>1829.98</v>
      </c>
      <c r="K27" s="57">
        <f t="shared" si="2"/>
        <v>37.574514766334431</v>
      </c>
      <c r="L27" s="40">
        <f t="shared" si="2"/>
        <v>-18.121920030639757</v>
      </c>
      <c r="M27" s="41">
        <f t="shared" si="3"/>
        <v>-53.73165391942225</v>
      </c>
      <c r="N27" s="41">
        <f t="shared" si="3"/>
        <v>-43.159814605788817</v>
      </c>
      <c r="O27" s="27"/>
      <c r="Q27" s="27"/>
      <c r="R27" s="27"/>
    </row>
    <row r="28" spans="2:20" x14ac:dyDescent="0.25">
      <c r="B28" s="59" t="s">
        <v>29</v>
      </c>
      <c r="C28" s="60">
        <v>43118.762000000002</v>
      </c>
      <c r="D28" s="61">
        <v>25429.942000000003</v>
      </c>
      <c r="E28" s="61">
        <v>51478.868000000009</v>
      </c>
      <c r="F28" s="61">
        <v>40926.874000000003</v>
      </c>
      <c r="G28" s="61">
        <v>41425.953000000001</v>
      </c>
      <c r="H28" s="61">
        <v>44146.970000000008</v>
      </c>
      <c r="I28" s="61">
        <v>32793.885000000002</v>
      </c>
      <c r="J28" s="61">
        <v>24813.311000000002</v>
      </c>
      <c r="K28" s="61">
        <f>+((I28*100/G28)-100)</f>
        <v>-20.837343198839633</v>
      </c>
      <c r="L28" s="61">
        <f>+((J28*100/H28)-100)</f>
        <v>-43.793852669843488</v>
      </c>
      <c r="M28" s="61">
        <f>+((I28*100/C28)-100)</f>
        <v>-23.945207425018381</v>
      </c>
      <c r="N28" s="62">
        <f>+((J28*100/D28)-100)</f>
        <v>-2.4248226755688336</v>
      </c>
    </row>
    <row r="29" spans="2:20" x14ac:dyDescent="0.25">
      <c r="B29" s="21"/>
      <c r="C29" s="24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2:20" x14ac:dyDescent="0.25">
      <c r="B30" s="64" t="s">
        <v>30</v>
      </c>
      <c r="C30" s="65"/>
      <c r="D30" s="65"/>
      <c r="E30" s="65"/>
      <c r="F30" s="65"/>
      <c r="G30" s="65"/>
      <c r="H30" s="65"/>
      <c r="I30" s="65"/>
      <c r="J30" s="65"/>
      <c r="K30" s="64"/>
      <c r="L30" s="66"/>
      <c r="M30" s="66"/>
      <c r="N30" s="66"/>
    </row>
    <row r="31" spans="2:20" ht="15" customHeight="1" x14ac:dyDescent="0.25">
      <c r="B31" s="67" t="s">
        <v>31</v>
      </c>
      <c r="C31" s="67"/>
      <c r="D31" s="67"/>
      <c r="E31" s="67"/>
      <c r="F31" s="67"/>
      <c r="G31" s="68"/>
      <c r="H31" s="68"/>
      <c r="I31" s="68"/>
      <c r="J31" s="68"/>
      <c r="K31" s="69"/>
      <c r="L31" s="27"/>
      <c r="M31" s="27"/>
      <c r="N31" s="27"/>
    </row>
    <row r="32" spans="2:20" x14ac:dyDescent="0.25">
      <c r="B32" s="67" t="s">
        <v>32</v>
      </c>
      <c r="C32" s="67"/>
      <c r="D32" s="67"/>
      <c r="E32" s="67"/>
      <c r="F32" s="67"/>
      <c r="G32" s="70"/>
      <c r="H32" s="69"/>
      <c r="I32" s="69"/>
      <c r="J32" s="69"/>
      <c r="K32" s="71"/>
      <c r="L32" s="27"/>
      <c r="M32" s="27"/>
      <c r="N32" s="27"/>
    </row>
    <row r="33" spans="2:14" ht="15" customHeight="1" x14ac:dyDescent="0.25">
      <c r="B33" s="72" t="s">
        <v>33</v>
      </c>
      <c r="C33" s="73"/>
      <c r="D33" s="73"/>
      <c r="E33" s="73"/>
      <c r="F33" s="73"/>
      <c r="G33" s="73"/>
      <c r="H33" s="73"/>
      <c r="I33" s="73"/>
      <c r="J33" s="73"/>
      <c r="K33" s="74"/>
      <c r="M33" s="66"/>
      <c r="N33" s="66"/>
    </row>
    <row r="34" spans="2:14" x14ac:dyDescent="0.25">
      <c r="C34" s="27"/>
      <c r="D34" s="27"/>
    </row>
    <row r="35" spans="2:14" x14ac:dyDescent="0.25">
      <c r="K35" s="75"/>
      <c r="L35" s="76" t="s">
        <v>34</v>
      </c>
      <c r="M35" s="76"/>
      <c r="N35" s="76"/>
    </row>
  </sheetData>
  <mergeCells count="25">
    <mergeCell ref="L6:L7"/>
    <mergeCell ref="M6:M7"/>
    <mergeCell ref="N6:N7"/>
    <mergeCell ref="B33:K33"/>
    <mergeCell ref="L35:N35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5_7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2025-02-19T11:33:18Z</dcterms:created>
  <dcterms:modified xsi:type="dcterms:W3CDTF">2025-02-19T11:33:54Z</dcterms:modified>
</cp:coreProperties>
</file>