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7BB7433F-678F-4450-B614-675651D3C88D}" xr6:coauthVersionLast="47" xr6:coauthVersionMax="47" xr10:uidLastSave="{00000000-0000-0000-0000-000000000000}"/>
  <bookViews>
    <workbookView xWindow="-120" yWindow="-120" windowWidth="29040" windowHeight="17640" xr2:uid="{E5815470-261A-4B5F-B226-037514028CA4}"/>
  </bookViews>
  <sheets>
    <sheet name="4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8" i="1"/>
  <c r="M28" i="1"/>
  <c r="L28" i="1"/>
  <c r="K28" i="1"/>
  <c r="M27" i="1"/>
  <c r="K27" i="1"/>
  <c r="M26" i="1"/>
  <c r="L26" i="1"/>
  <c r="K26" i="1"/>
  <c r="N25" i="1"/>
  <c r="M25" i="1"/>
  <c r="L25" i="1"/>
  <c r="K25" i="1"/>
  <c r="N24" i="1"/>
  <c r="M24" i="1"/>
  <c r="L24" i="1"/>
  <c r="K24" i="1"/>
  <c r="M23" i="1"/>
  <c r="K23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N17" i="1"/>
  <c r="L17" i="1"/>
  <c r="N15" i="1"/>
  <c r="L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<sst xmlns="http://schemas.openxmlformats.org/spreadsheetml/2006/main" count="70" uniqueCount="35">
  <si>
    <t xml:space="preserve">Grūdų  ir aliejinių augalų sėklų  supirkimo kiekių suvestinė ataskaita (2025 m. 4 – 6  sav.) pagal GS-1*, t </t>
  </si>
  <si>
    <t xml:space="preserve">                      Data
Grūdai</t>
  </si>
  <si>
    <t>Pokytis, %</t>
  </si>
  <si>
    <t>6 sav.  (02 05– 11)</t>
  </si>
  <si>
    <t>4  sav.  (01 20 – 26)</t>
  </si>
  <si>
    <t>5  sav.  (01 27 – 02 02)</t>
  </si>
  <si>
    <t>6  sav.  (02 03 – 09)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</si>
  <si>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</si>
  <si>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</si>
  <si>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</si>
  <si>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</si>
  <si>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</si>
  <si>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</si>
  <si>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</si>
  <si>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</si>
  <si>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</si>
  <si>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</si>
  <si>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</si>
  <si>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</si>
  <si>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</si>
  <si>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</si>
  <si>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</si>
  <si>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</si>
  <si>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</si>
  <si>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</si>
  <si>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</si>
  <si>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</si>
  <si>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</si>
  <si>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</si>
  <si>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</si>
  <si>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</si>
  <si>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6 savaitę su 5 savaite</t>
  </si>
  <si>
    <t>*** lyginant 2025 m. 6 savaitę su 2024 m. 6 savaite</t>
  </si>
  <si>
    <t>Pastaba: grūdų bei aliejinių augalų sėklų 4 ir 5 savaičių supirkimo kiekiai patikslinti  2025-02-13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</si>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</sst>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9FD0F64-E4C0-43ED-AFAD-A07BFE1A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681FF66-916F-4090-A6EE-1E6E11D9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ED14F17-6817-4517-B583-05290E7A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56BA99D-B176-419D-8045-01D152E2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12BCCFB-3477-49CD-BB4A-21A3CD64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BFF16A9-CEC8-4126-831F-2EB26A64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44AAAFB-6AE4-40F7-B64C-0B2204AD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524DD5C-A670-4E06-9E36-C2F45250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FD80168-4D80-4DBC-8AD8-7AE7F7C6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257729A-0E58-4208-962C-DBE65346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8A151AA-74BC-45A9-8E86-620C2721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44E63A4-A890-4686-BE0D-47EF2386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ECEF6FB-45B3-49BF-BF06-08AA36DA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C0FD422-2776-4EE0-AF1D-5ADA8DC0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0B92860-EDF6-4698-8E57-597810B9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BA3CBE0-2676-4BA6-BCC8-5B65F962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4AC78DD-37BE-4561-A61D-441565C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CA328D6-95E7-41C7-B051-DE78A5C5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B2EF183-8561-470C-BB78-6C85F8D1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FB730FA-1C6A-49A3-BEC3-9A8521AC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4463939-BD9C-4F2F-A7B3-1921054F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7A128AB-194E-4F67-9773-1F8A4FB1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4B10D26-FD80-4571-A85A-0C960FA7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F2770A2-D6DF-4EA5-B651-51E286DC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DE01F5A-EE5A-465B-99F6-36BBCA2A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64E86B7-1A3D-4332-9248-9DD1A3C1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B0E0DE0-FE3D-492B-A7A5-3F6E1CFA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2C5A7B4-7590-440F-B37C-77231AE3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2436C19-8E3A-43FD-B9AA-4C3D44AA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C1391DF-0787-43C7-ADA2-A448F79B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5C20BF8-DD31-4ECE-BE64-C5B0A13A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A9779EA-D4C0-42FE-90E1-1000DF2D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9653BAEA-ED11-473A-89CE-5860A640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C04A483-92E9-42A2-8351-A3B83F98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FBC3053-AF92-48A5-A671-5D532227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357A81C-326D-4FD2-A89D-C3E6D6C1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76FCDAF-FF02-46A9-8D87-C5A4528C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472A992-A684-4D0C-8857-610F9A7D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D3A1328-4474-4CBC-B1C1-FDCE0B8C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5AE8A2E-6775-4E34-9663-B71B7B4D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AD61202-647D-4104-9EE8-59C17F6A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B9041F4-FC01-4CAB-AF9E-524C97BF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CD6C5B8-B238-4B85-914D-2F351341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7A3C5C6-7426-4841-A2FC-7A963E30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1A4D926-987F-4DAF-B615-0B2F4019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FD70861-5C68-4D7A-9BBB-76D77753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F96C1A3-320E-4DA9-A7D1-081D9D40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AC862CB-EC36-4759-B193-5C48C184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7B16440-E8DE-49DE-AC90-9C97AB97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A6734F8-BCB0-4FF5-8EBA-2312F891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2AC6201-8474-4397-8D91-1EF22F61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B334094-B8E3-452E-A041-032F6E0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769A98C-A617-40DE-A454-9DA3FACF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7F560D24-E192-4F7C-912D-17D25B91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CB469FE-901D-4985-825F-F71EDFE9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3AFC04B-1D55-4636-B836-AB10B455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5D89E5C-220A-4ADD-AFDD-E5BEC3B1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093C47D3-806D-40F3-B971-C2178E75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CB21E67B-D4CC-4752-B138-4C9CFD9C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E36F224-BDFD-4B45-8F1F-9C0B9D2D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65005BBB-60D4-4BD5-98F0-AA8F7A0C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1AF0F86-CC4B-4796-9AC0-EF766C44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5EEBABF-54F9-403E-990B-C282236A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00C16D2-118E-40A7-9DCF-E2C4BAF0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D3B9467-042D-48D4-81EB-24C9D7AE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6ED5F1F-3E84-4CD3-B892-AAC04773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91AAA65-29D0-42EA-8C71-127732AD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865E485D-E9D2-4B45-9DA9-6D6C536C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BF03A2C-6512-4AEC-A8F2-D63A729E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75F6BF2-512F-4361-B1F6-74618981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1507148-6239-47FD-A56A-BA419C0E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390DA43-2E61-4629-AC85-0604CF31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AA3FAB5-62DE-4042-84F9-DE5565FB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A7DE4D4-04D6-4B03-8563-A2B2A6AA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E5B48DAF-FA6B-4317-AF0D-25F9B1BC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C23EDE6-B437-4C2B-AD7F-0936D450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C27122B-8033-4250-892B-74FE1B5C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BF4EFD0-5F9E-474E-9CF5-055C35DF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3ECBD28-A95A-4C5B-AC40-9BA7306A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F3A5086-4068-4114-B50E-AF7F24F6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2655D2B-279B-49ED-A895-B074F5E1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83555C58-4BBA-463C-8D02-CE5D5187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B2C64A2-67EB-4546-9A85-E4A3C9E8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5262AC07-59B7-49B1-9957-5785B423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04958B8B-2175-41B0-8F19-5FC855D7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87AA3FF9-E018-42E0-AE1E-997FD753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07FA146-3719-401E-BCCC-BD946AE1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AB6E8025-E3AC-4C2A-9522-596E694A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2B75D293-DC2D-4B6A-A84E-5126BD86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66FD1C8-27E0-4D4F-9BCF-C0709C96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93F24F8-F51A-40FB-8ED1-B2A12FB3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B60915F-3049-40C0-996D-F1BE2678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E96BBD4-D19F-4CBD-B68F-A482C4F7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C2F1AA1-C3E4-43C3-B98C-BDD37071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9753177-74B9-48F0-A62B-17552FC9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A3E38D55-7FE5-4846-9123-4AC3430D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AD33DDCA-B886-4651-B4DB-4A5A8279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0BE4F1FA-1D92-4DF2-997F-87536826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1EA4590F-D13F-4137-ABE9-C4929FA6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7F3F21B-1952-42DC-A7B8-4CF67B60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339A7F1D-F331-42C0-A9C2-431C2778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A2E4F193-4E4F-40BC-851F-FDBA4EBA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63BAABEE-F829-4454-88FE-29220FB9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9EF579D-E52A-4C94-B527-CFC00E07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765E801-E98B-4472-8EA9-246C8D35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387ADAB-D22F-4B4C-A67F-DFF59A73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1216FFB-6721-4F25-9F81-B7A34E83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AA1C890-7DC8-45CE-9286-90994C8C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198E5F8-3829-480E-A6A2-B9957649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6113DCDD-094E-478F-8184-AD75A221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37D974DC-C25B-4854-BD05-245AA614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9D2E586-5AF8-4184-AB66-FF455D1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07A76A3A-7B5B-4913-8CF6-9E7E801B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0F09F8F-2AE3-466C-A72E-5A9CA8A0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219E39C5-FAE9-4EEC-BB9E-85A7C06B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A9A86AD-0199-48E6-8BEA-8B7ACFB9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239BEB91-0EE0-4EF0-A44E-13B33A67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A1AEE7E-3ED3-47EB-8555-128E9179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3B9BA81-5BDD-4C39-A3F6-ABD13824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F2F9A073-D4B7-4A83-A488-311A2A4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D232F5B-DAFF-42F0-9C71-B5C2139D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D967ABD-2018-4FE5-BAEF-AF7CF8DF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D8D8917-823E-40BA-8A1E-BB5E8F20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67545176-E3D6-448B-B459-A92CFACA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9D0D27C-E758-46BC-B691-6637096F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A650934-AB43-40C2-9C90-6094F582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117FC89-D9CD-4666-8A48-C1A5C93A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94C519E-4DA3-4826-8617-3255F3DE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FA22992-5975-49A8-9C4D-631AC5BF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A03AAAD-6E25-4E70-B717-18341DF3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7066A3F7-2B28-4467-A6ED-D87F14D0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5B4C3AE-E3D4-43A4-B959-69116C08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AA9812C-AF94-4F7B-A635-5C5038F8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2D0F0C0A-8B9F-4A03-857A-21061613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31B8826-2A8C-41F6-BFAB-244ACCAE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3848DAA6-A004-4745-8FF2-11D7FFB8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514378B-2AEC-4C22-BB98-1CC5B1B0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2751F102-6EDD-4241-A04E-BBA2BA7D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DB81D39-9244-4608-89DC-88B6C7A3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7F05F62-F3B3-4014-A64B-3993A602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7BAC77A-DBD5-4827-BF7C-5E7CAE28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CB33357-41BF-4DF0-9D3D-EEBD130D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6A07719-8076-4466-BD01-4CAD2FF4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D510AB9-8095-4B09-BCAB-91EA8610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4AD53282-9DFB-4C54-9E7B-605AFECB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7F8C8B2-3619-4B60-B832-B2FC4657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15B9620-0794-4996-AFC0-D6F4BCEF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C66C608-323C-4680-A055-FDD24ABC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C817977-0968-4B62-B0B2-98674097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12DA142-FC7F-494D-8E71-2B6E6728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BAF183FA-5684-431F-AECB-8CC5BEF7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12CFE1D6-7359-4D96-98F2-853B19D2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CCA2D7B-419A-4B58-AEF1-A5465354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D2EE3F4-9EC4-4C21-94B3-F15444F9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3BA26E9-0444-4F0C-867B-00C76730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83DEEC9-8A7D-483A-9A97-00171722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89D5D99-267D-4C56-B0AB-7E22CBF1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1C435AC-655D-4CB8-B3D3-A31FF519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48C88F22-A0F1-4EB7-99AF-7B4D25CF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A495F2B9-6706-4534-820B-C0CA9631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59814FD-1612-4FCD-B752-C8AB90F6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2751E2B-BA05-4294-89BC-D7C7CA63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0CDE958-C5F1-4A57-A2E9-9739F382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015807C-1D0A-473B-B750-8C269246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8834BE5-FE0B-4D0D-B6FB-37233A98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32886455-124D-4285-BFFC-4844D194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DAB9838E-8872-4C04-87AD-06043C70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8DE46C5-A7BC-4360-A9C6-2EDA963C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4CFC2AD9-1D44-4045-8332-1116D2BC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568A93D-B106-4F4E-A299-D89F22B0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27C3A861-C455-478D-ADB5-12C51E34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2E80D8A-2CB8-47F4-A3D9-38809FBF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0058E580-4407-46AC-9EE3-7CCF54B3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E32CFE8-13C0-441F-851A-AB007EF9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F82F914-F010-4A9C-BF2D-041B7003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365E76B-3C46-4206-AC33-45772563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A868351-3D81-4126-A776-55B7FE3C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65407C7-CF93-4DAE-9A86-39FC741B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4173EFB-4DC6-420D-A021-655674C4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D0673384-0723-4D38-9463-ED8C789D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6C8AB6C-6D30-4FD3-9FEB-0EF2245C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45E6A7B-1200-460D-A6B5-B9F0CF5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4EACF5F-49D0-43EE-BA37-72B41ED1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A985862-B104-42DC-8D3D-B1DC1171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2DC1867-9D8E-4212-83AA-9A3F4292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40FA0CD-0A18-4AE2-ADE2-C2C19E93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13C0F239-066A-4D67-9B53-0AD71440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656AE5A-1387-49F4-B915-C14F93C1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DEB417D6-1239-4270-A97A-00F6F2D0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084E1A5-4F6A-43B0-824E-FD7EB8A0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B884BF99-ED86-41AD-825E-0CA41194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B32A6A3-8865-40A8-BF05-26AC2B43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7B19789F-C964-4596-BBCC-166EAC7C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81ED3A4-437C-484A-8097-C75FCAD0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CD09F23F-0A3C-4C3E-ABB5-3BE0CF0F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10B90B8-5C05-4DDE-B32E-AE2FECB7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DAA99559-9806-42CA-932F-3E24CAB0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3591B38C-3EA4-4F2C-AD1C-B70C7E5B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EFB1C76-EE2C-4849-BBB7-EDD092E4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658CED1B-0A95-4E37-82F7-0D573A92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E243BE46-23A6-43B5-93EC-45DE6B37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1E14D88-C9BA-4811-B099-1EA1A1FC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AA953128-5C86-46EC-B1E0-6B79EFDF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3E6CF48-A380-43EE-9238-C023C3C2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2F92540B-4D58-4D20-A3B7-49A7208B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6F6B8FE-DDE4-4DD4-BE25-99718905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61816184-F876-4B54-878F-637CCBB7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E6D54115-C72A-4769-9677-74CCF178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3042100-B0F7-4D83-9592-C1920261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9C6471D2-3597-4A01-ACB7-BB230835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0EFB615-D31D-4B32-A5A6-51F6B942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CED1755-39DA-4CCB-A0A1-9CBA77D2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B0D27011-8053-42DA-AEDD-7D8EAA1F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4F27AAF-CE53-4DE7-A1FD-BE62AB78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F1D9CA7B-145C-4F9D-9B24-F9DA32DA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E68B9B8-7216-410C-A475-0928E7CE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E7143FA4-9BC8-4F2C-9633-F441078E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AB2C06E-03A3-4A23-A543-99487094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71A435D1-AF94-4D5E-8B60-667DA585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D7841F9-C891-49F2-92AC-3562B3F7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DB46052F-9E0C-476A-9AED-4524A7A9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D98B4FE-A744-4C65-BFF4-D86D90C9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EF5C2C7A-92DD-4EA3-8A96-875C4BE7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5AFA4D1-FE96-4893-9698-E1F87605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056B48F6-13D0-4538-947C-06904251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56A8CB5C-F542-4900-9000-7AF574CE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440D5A5A-929A-4921-B60C-C7C6239A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428B49F-B256-4E52-B739-204D9544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DB8AA54C-5252-4598-B59C-EF08C84E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DAD0E38-B6BE-4A09-B809-1B9A69BC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A121D8CF-2165-4864-948F-4F7B4E98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6C87-9AE1-4C76-8DD0-112484F0B5C6}">
  <dimension ref="B2:W36"/>
  <sheetViews>
    <sheetView showGridLines="0" tabSelected="1" workbookViewId="0">
      <selection activeCell="H40" sqref="H40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41413.565000000002</v>
      </c>
      <c r="D8" s="23">
        <v>7157.1180000000004</v>
      </c>
      <c r="E8" s="24">
        <v>54787.161999999997</v>
      </c>
      <c r="F8" s="24">
        <v>19244.900000000001</v>
      </c>
      <c r="G8" s="22">
        <v>42033.928</v>
      </c>
      <c r="H8" s="23">
        <v>31199.182999999997</v>
      </c>
      <c r="I8" s="24">
        <v>36038.036999999997</v>
      </c>
      <c r="J8" s="24">
        <v>37813.055</v>
      </c>
      <c r="K8" s="22">
        <f t="shared" ref="K8:L13" si="0">+((I8*100/G8)-100)</f>
        <v>-14.264408027724656</v>
      </c>
      <c r="L8" s="25">
        <f t="shared" si="0"/>
        <v>21.198862803554832</v>
      </c>
      <c r="M8" s="24">
        <f t="shared" ref="M8:N13" si="1">+((I8*100/C8)-100)</f>
        <v>-12.980114124442082</v>
      </c>
      <c r="N8" s="26">
        <f t="shared" si="1"/>
        <v>428.32795267592348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3333.2240000000002</v>
      </c>
      <c r="D9" s="31">
        <v>438.33600000000001</v>
      </c>
      <c r="E9" s="32">
        <v>1100.2139999999999</v>
      </c>
      <c r="F9" s="32">
        <v>1208.4580000000001</v>
      </c>
      <c r="G9" s="30">
        <v>747.39400000000001</v>
      </c>
      <c r="H9" s="31">
        <v>769.70299999999997</v>
      </c>
      <c r="I9" s="32">
        <v>1741.2179999999998</v>
      </c>
      <c r="J9" s="32">
        <v>548.63599999999997</v>
      </c>
      <c r="K9" s="30">
        <f>+((I9*100/G9)-100)</f>
        <v>132.97189969413722</v>
      </c>
      <c r="L9" s="33">
        <f>+((J9*100/H9)-100)</f>
        <v>-28.721078130135908</v>
      </c>
      <c r="M9" s="32">
        <f>+((I9*100/C9)-100)</f>
        <v>-47.761746585288002</v>
      </c>
      <c r="N9" s="34">
        <f>+((J9*100/D9)-100)</f>
        <v>25.163345013870625</v>
      </c>
      <c r="O9" s="27"/>
      <c r="Q9" s="35"/>
      <c r="R9" s="35"/>
      <c r="S9" s="35"/>
    </row>
    <row r="10" spans="2:23" x14ac:dyDescent="0.25">
      <c r="B10" s="36" t="s">
        <v>13</v>
      </c>
      <c r="C10" s="37">
        <v>4111.049</v>
      </c>
      <c r="D10" s="38">
        <v>1027.7180000000001</v>
      </c>
      <c r="E10" s="39">
        <v>3341.625</v>
      </c>
      <c r="F10" s="39">
        <v>1815.9070000000002</v>
      </c>
      <c r="G10" s="37">
        <v>4595.0840000000007</v>
      </c>
      <c r="H10" s="38">
        <v>3404.87</v>
      </c>
      <c r="I10" s="39">
        <v>4949.2420000000002</v>
      </c>
      <c r="J10" s="39">
        <v>810.65</v>
      </c>
      <c r="K10" s="37">
        <f>+((I10*100/G10)-100)</f>
        <v>7.7073237398924448</v>
      </c>
      <c r="L10" s="40">
        <f t="shared" si="0"/>
        <v>-76.191455180373993</v>
      </c>
      <c r="M10" s="39">
        <f t="shared" si="1"/>
        <v>20.388786414367729</v>
      </c>
      <c r="N10" s="41">
        <f t="shared" si="1"/>
        <v>-21.121358193590069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25980.269</v>
      </c>
      <c r="D11" s="38">
        <v>4170.1669999999995</v>
      </c>
      <c r="E11" s="39">
        <v>43354.834999999999</v>
      </c>
      <c r="F11" s="39">
        <v>11083.724</v>
      </c>
      <c r="G11" s="37">
        <v>26810.016</v>
      </c>
      <c r="H11" s="38">
        <v>22222.147999999997</v>
      </c>
      <c r="I11" s="39">
        <v>23298.509000000002</v>
      </c>
      <c r="J11" s="39">
        <v>35332.447999999997</v>
      </c>
      <c r="K11" s="37">
        <f t="shared" si="0"/>
        <v>-13.097743022607659</v>
      </c>
      <c r="L11" s="40">
        <f t="shared" si="0"/>
        <v>58.996547048467164</v>
      </c>
      <c r="M11" s="39">
        <f t="shared" si="1"/>
        <v>-10.322294969309198</v>
      </c>
      <c r="N11" s="41">
        <f t="shared" si="1"/>
        <v>747.26697995547909</v>
      </c>
      <c r="O11" s="27"/>
      <c r="Q11" s="27"/>
      <c r="R11" s="27"/>
    </row>
    <row r="12" spans="2:23" x14ac:dyDescent="0.25">
      <c r="B12" s="36" t="s">
        <v>15</v>
      </c>
      <c r="C12" s="37">
        <v>6591.8789999999999</v>
      </c>
      <c r="D12" s="38">
        <v>459.79700000000003</v>
      </c>
      <c r="E12" s="39">
        <v>5873.4960000000001</v>
      </c>
      <c r="F12" s="39">
        <v>4279.3109999999997</v>
      </c>
      <c r="G12" s="37">
        <v>7933.9130000000005</v>
      </c>
      <c r="H12" s="38">
        <v>4029.6380000000004</v>
      </c>
      <c r="I12" s="39">
        <v>5136.0039999999999</v>
      </c>
      <c r="J12" s="39">
        <v>1021.7809999999999</v>
      </c>
      <c r="K12" s="37">
        <f t="shared" si="0"/>
        <v>-35.265183775017462</v>
      </c>
      <c r="L12" s="40">
        <f t="shared" si="0"/>
        <v>-74.643355060677919</v>
      </c>
      <c r="M12" s="39">
        <f t="shared" si="1"/>
        <v>-22.085887802248806</v>
      </c>
      <c r="N12" s="41">
        <f t="shared" si="1"/>
        <v>122.22437292979291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1397.144</v>
      </c>
      <c r="D13" s="38">
        <v>1061.0999999999999</v>
      </c>
      <c r="E13" s="39">
        <v>1116.992</v>
      </c>
      <c r="F13" s="39">
        <v>857.5</v>
      </c>
      <c r="G13" s="37">
        <v>1947.5210000000002</v>
      </c>
      <c r="H13" s="38">
        <v>772.82399999999996</v>
      </c>
      <c r="I13" s="39">
        <v>886.404</v>
      </c>
      <c r="J13" s="39">
        <v>99.54</v>
      </c>
      <c r="K13" s="37">
        <f t="shared" si="0"/>
        <v>-54.485522877545357</v>
      </c>
      <c r="L13" s="40">
        <f t="shared" si="0"/>
        <v>-87.119965218471478</v>
      </c>
      <c r="M13" s="39">
        <f t="shared" si="1"/>
        <v>-36.556002817175617</v>
      </c>
      <c r="N13" s="41">
        <f t="shared" si="1"/>
        <v>-90.619168787107725</v>
      </c>
      <c r="O13" s="27"/>
    </row>
    <row r="14" spans="2:23" x14ac:dyDescent="0.25">
      <c r="B14" s="36" t="s">
        <v>17</v>
      </c>
      <c r="C14" s="37">
        <v>0</v>
      </c>
      <c r="D14" s="38">
        <v>0</v>
      </c>
      <c r="E14" s="39">
        <v>0</v>
      </c>
      <c r="F14" s="39">
        <v>0</v>
      </c>
      <c r="G14" s="37">
        <v>0</v>
      </c>
      <c r="H14" s="38">
        <v>0</v>
      </c>
      <c r="I14" s="39">
        <v>26.66</v>
      </c>
      <c r="J14" s="39">
        <v>0</v>
      </c>
      <c r="K14" s="37" t="s">
        <v>18</v>
      </c>
      <c r="L14" s="40" t="s">
        <v>18</v>
      </c>
      <c r="M14" s="39" t="s">
        <v>18</v>
      </c>
      <c r="N14" s="41" t="s">
        <v>18</v>
      </c>
      <c r="O14" s="27"/>
      <c r="Q14" s="27"/>
      <c r="R14" s="27"/>
    </row>
    <row r="15" spans="2:23" s="28" customFormat="1" x14ac:dyDescent="0.25">
      <c r="B15" s="42" t="s">
        <v>19</v>
      </c>
      <c r="C15" s="43">
        <v>196.97399999999999</v>
      </c>
      <c r="D15" s="44">
        <v>21.08</v>
      </c>
      <c r="E15" s="45">
        <v>0</v>
      </c>
      <c r="F15" s="45">
        <v>155.80000000000001</v>
      </c>
      <c r="G15" s="43">
        <v>0</v>
      </c>
      <c r="H15" s="44">
        <v>132.41999999999999</v>
      </c>
      <c r="I15" s="45">
        <v>0</v>
      </c>
      <c r="J15" s="46">
        <v>157.68</v>
      </c>
      <c r="K15" s="43" t="s">
        <v>18</v>
      </c>
      <c r="L15" s="47">
        <f t="shared" ref="K15:L28" si="2">+((J15*100/H15)-100)</f>
        <v>19.075668328047129</v>
      </c>
      <c r="M15" s="45" t="s">
        <v>18</v>
      </c>
      <c r="N15" s="48">
        <f t="shared" ref="N15:N28" si="3">+((J15*100/D15)-100)</f>
        <v>648.00759013282743</v>
      </c>
      <c r="O15" s="27"/>
      <c r="P15" s="35"/>
      <c r="Q15" s="35"/>
      <c r="R15" s="35"/>
      <c r="S15" s="35"/>
      <c r="T15" s="35"/>
    </row>
    <row r="16" spans="2:23" x14ac:dyDescent="0.25">
      <c r="B16" s="49" t="s">
        <v>13</v>
      </c>
      <c r="C16" s="30">
        <v>173.85400000000001</v>
      </c>
      <c r="D16" s="31">
        <v>0</v>
      </c>
      <c r="E16" s="32">
        <v>0</v>
      </c>
      <c r="F16" s="32">
        <v>0</v>
      </c>
      <c r="G16" s="30">
        <v>0</v>
      </c>
      <c r="H16" s="31">
        <v>0</v>
      </c>
      <c r="I16" s="32">
        <v>0</v>
      </c>
      <c r="J16" s="32">
        <v>0</v>
      </c>
      <c r="K16" s="30" t="s">
        <v>18</v>
      </c>
      <c r="L16" s="33" t="s">
        <v>18</v>
      </c>
      <c r="M16" s="32" t="s">
        <v>18</v>
      </c>
      <c r="N16" s="34" t="s">
        <v>18</v>
      </c>
      <c r="O16" s="27"/>
      <c r="Q16" s="27"/>
      <c r="R16" s="27"/>
    </row>
    <row r="17" spans="2:20" x14ac:dyDescent="0.25">
      <c r="B17" s="50" t="s">
        <v>14</v>
      </c>
      <c r="C17" s="51">
        <v>23.12</v>
      </c>
      <c r="D17" s="52">
        <v>21.08</v>
      </c>
      <c r="E17" s="53">
        <v>0</v>
      </c>
      <c r="F17" s="53">
        <v>155.80000000000001</v>
      </c>
      <c r="G17" s="51">
        <v>0</v>
      </c>
      <c r="H17" s="52">
        <v>132.41999999999999</v>
      </c>
      <c r="I17" s="53">
        <v>0</v>
      </c>
      <c r="J17" s="53">
        <v>157.68</v>
      </c>
      <c r="K17" s="51" t="s">
        <v>18</v>
      </c>
      <c r="L17" s="54">
        <f t="shared" si="2"/>
        <v>19.075668328047129</v>
      </c>
      <c r="M17" s="53" t="s">
        <v>18</v>
      </c>
      <c r="N17" s="55">
        <f t="shared" si="3"/>
        <v>648.00759013282743</v>
      </c>
      <c r="O17" s="27"/>
      <c r="Q17" s="27"/>
      <c r="R17" s="27"/>
    </row>
    <row r="18" spans="2:20" s="28" customFormat="1" x14ac:dyDescent="0.25">
      <c r="B18" s="21" t="s">
        <v>20</v>
      </c>
      <c r="C18" s="22">
        <v>4435.1940000000004</v>
      </c>
      <c r="D18" s="23">
        <v>5112.7219999999998</v>
      </c>
      <c r="E18" s="24">
        <v>2868.4769999999999</v>
      </c>
      <c r="F18" s="24">
        <v>22555.892</v>
      </c>
      <c r="G18" s="22">
        <v>4043.4189999999999</v>
      </c>
      <c r="H18" s="23">
        <v>5545.9740000000002</v>
      </c>
      <c r="I18" s="24">
        <v>1974.71</v>
      </c>
      <c r="J18" s="39">
        <v>3279.2160000000003</v>
      </c>
      <c r="K18" s="22">
        <f t="shared" si="2"/>
        <v>-51.162370261405009</v>
      </c>
      <c r="L18" s="25">
        <f t="shared" si="2"/>
        <v>-40.872135354403028</v>
      </c>
      <c r="M18" s="24">
        <f t="shared" ref="M18:M30" si="4">+((I18*100/C18)-100)</f>
        <v>-55.476355712963183</v>
      </c>
      <c r="N18" s="26">
        <f t="shared" si="3"/>
        <v>-35.861640824594019</v>
      </c>
      <c r="O18" s="27"/>
      <c r="P18" s="35"/>
      <c r="Q18" s="35"/>
      <c r="R18" s="35"/>
      <c r="S18" s="35"/>
      <c r="T18" s="35"/>
    </row>
    <row r="19" spans="2:20" x14ac:dyDescent="0.25">
      <c r="B19" s="49" t="s">
        <v>13</v>
      </c>
      <c r="C19" s="30">
        <v>1598.1769999999999</v>
      </c>
      <c r="D19" s="31">
        <v>260.04000000000002</v>
      </c>
      <c r="E19" s="32">
        <v>117.494</v>
      </c>
      <c r="F19" s="32">
        <v>0</v>
      </c>
      <c r="G19" s="30">
        <v>1685.319</v>
      </c>
      <c r="H19" s="31">
        <v>129.26</v>
      </c>
      <c r="I19" s="32">
        <v>152.77000000000001</v>
      </c>
      <c r="J19" s="32">
        <v>0</v>
      </c>
      <c r="K19" s="30">
        <f t="shared" si="2"/>
        <v>-90.935247273661545</v>
      </c>
      <c r="L19" s="33" t="s">
        <v>18</v>
      </c>
      <c r="M19" s="32">
        <f t="shared" si="4"/>
        <v>-90.440983695798394</v>
      </c>
      <c r="N19" s="34" t="s">
        <v>18</v>
      </c>
      <c r="O19" s="27"/>
      <c r="Q19" s="27"/>
      <c r="R19" s="27"/>
    </row>
    <row r="20" spans="2:20" x14ac:dyDescent="0.25">
      <c r="B20" s="36" t="s">
        <v>14</v>
      </c>
      <c r="C20" s="37">
        <v>253.959</v>
      </c>
      <c r="D20" s="38">
        <v>1037.7619999999999</v>
      </c>
      <c r="E20" s="39">
        <v>600.53899999999999</v>
      </c>
      <c r="F20" s="39">
        <v>20380.332000000002</v>
      </c>
      <c r="G20" s="37">
        <v>2002.075</v>
      </c>
      <c r="H20" s="38">
        <v>2116.9139999999998</v>
      </c>
      <c r="I20" s="39">
        <v>1181.92</v>
      </c>
      <c r="J20" s="39">
        <v>863.67399999999998</v>
      </c>
      <c r="K20" s="37">
        <f t="shared" si="2"/>
        <v>-40.96524855462458</v>
      </c>
      <c r="L20" s="40">
        <f t="shared" si="2"/>
        <v>-59.201271284520764</v>
      </c>
      <c r="M20" s="39">
        <f t="shared" si="4"/>
        <v>365.39795793809236</v>
      </c>
      <c r="N20" s="41">
        <f t="shared" si="3"/>
        <v>-16.775329988957012</v>
      </c>
      <c r="O20" s="27"/>
      <c r="Q20" s="27"/>
      <c r="R20" s="27"/>
    </row>
    <row r="21" spans="2:20" x14ac:dyDescent="0.25">
      <c r="B21" s="50" t="s">
        <v>21</v>
      </c>
      <c r="C21" s="51">
        <v>2583.058</v>
      </c>
      <c r="D21" s="52">
        <v>3814.92</v>
      </c>
      <c r="E21" s="53">
        <v>2150.444</v>
      </c>
      <c r="F21" s="53">
        <v>2175.56</v>
      </c>
      <c r="G21" s="51">
        <v>356.02499999999998</v>
      </c>
      <c r="H21" s="52">
        <v>3299.8</v>
      </c>
      <c r="I21" s="53">
        <v>640.02</v>
      </c>
      <c r="J21" s="53">
        <v>2415.5419999999999</v>
      </c>
      <c r="K21" s="56">
        <f t="shared" si="2"/>
        <v>79.768274699810405</v>
      </c>
      <c r="L21" s="54">
        <f t="shared" si="2"/>
        <v>-26.797321049760598</v>
      </c>
      <c r="M21" s="55">
        <f t="shared" si="4"/>
        <v>-75.222391444559122</v>
      </c>
      <c r="N21" s="55">
        <f t="shared" si="3"/>
        <v>-36.681712853742681</v>
      </c>
      <c r="O21" s="27"/>
      <c r="Q21" s="27"/>
      <c r="R21" s="27"/>
    </row>
    <row r="22" spans="2:20" x14ac:dyDescent="0.25">
      <c r="B22" s="36" t="s">
        <v>22</v>
      </c>
      <c r="C22" s="37">
        <v>0</v>
      </c>
      <c r="D22" s="38">
        <v>0</v>
      </c>
      <c r="E22" s="39">
        <v>863.601</v>
      </c>
      <c r="F22" s="39">
        <v>0</v>
      </c>
      <c r="G22" s="37">
        <v>1678.6189999999999</v>
      </c>
      <c r="H22" s="38">
        <v>0</v>
      </c>
      <c r="I22" s="39">
        <v>686.14599999999996</v>
      </c>
      <c r="J22" s="39">
        <v>0</v>
      </c>
      <c r="K22" s="57">
        <f t="shared" si="2"/>
        <v>-59.124375453870122</v>
      </c>
      <c r="L22" s="40" t="s">
        <v>18</v>
      </c>
      <c r="M22" s="41" t="s">
        <v>18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51.66</v>
      </c>
      <c r="D23" s="38">
        <v>0</v>
      </c>
      <c r="E23" s="39">
        <v>149.84</v>
      </c>
      <c r="F23" s="39">
        <v>0</v>
      </c>
      <c r="G23" s="37">
        <v>291.26799999999997</v>
      </c>
      <c r="H23" s="38">
        <v>0</v>
      </c>
      <c r="I23" s="39">
        <v>12.9</v>
      </c>
      <c r="J23" s="39">
        <v>0</v>
      </c>
      <c r="K23" s="57">
        <f>+((I23*100/G23)-100)</f>
        <v>-95.571089168738069</v>
      </c>
      <c r="L23" s="40" t="s">
        <v>18</v>
      </c>
      <c r="M23" s="41">
        <f t="shared" si="4"/>
        <v>-75.029036004645761</v>
      </c>
      <c r="N23" s="41" t="s">
        <v>18</v>
      </c>
      <c r="O23" s="27"/>
      <c r="Q23" s="27"/>
      <c r="R23" s="27"/>
    </row>
    <row r="24" spans="2:20" x14ac:dyDescent="0.25">
      <c r="B24" s="36" t="s">
        <v>24</v>
      </c>
      <c r="C24" s="37">
        <v>990.51400000000001</v>
      </c>
      <c r="D24" s="38">
        <v>159.91399999999999</v>
      </c>
      <c r="E24" s="39">
        <v>948.02200000000005</v>
      </c>
      <c r="F24" s="39">
        <v>442.5</v>
      </c>
      <c r="G24" s="37">
        <v>1981.6209999999999</v>
      </c>
      <c r="H24" s="38">
        <v>1607.3219999999999</v>
      </c>
      <c r="I24" s="39">
        <v>386.66800000000001</v>
      </c>
      <c r="J24" s="39">
        <v>384.16</v>
      </c>
      <c r="K24" s="57">
        <f t="shared" si="2"/>
        <v>-80.487287932455303</v>
      </c>
      <c r="L24" s="40">
        <f t="shared" si="2"/>
        <v>-76.099375234085016</v>
      </c>
      <c r="M24" s="41">
        <f t="shared" si="4"/>
        <v>-60.962894012603556</v>
      </c>
      <c r="N24" s="41">
        <f t="shared" si="3"/>
        <v>140.22912315369513</v>
      </c>
      <c r="O24" s="27"/>
      <c r="Q24" s="27"/>
      <c r="R24" s="27"/>
    </row>
    <row r="25" spans="2:20" x14ac:dyDescent="0.25">
      <c r="B25" s="36" t="s">
        <v>25</v>
      </c>
      <c r="C25" s="37">
        <v>261.48</v>
      </c>
      <c r="D25" s="38">
        <v>509.14</v>
      </c>
      <c r="E25" s="39">
        <v>24.463000000000001</v>
      </c>
      <c r="F25" s="39">
        <v>156.76</v>
      </c>
      <c r="G25" s="37">
        <v>108.036</v>
      </c>
      <c r="H25" s="38">
        <v>402.71499999999997</v>
      </c>
      <c r="I25" s="39">
        <v>183.22</v>
      </c>
      <c r="J25" s="39">
        <v>544.32000000000005</v>
      </c>
      <c r="K25" s="57">
        <f t="shared" si="2"/>
        <v>69.591617608945171</v>
      </c>
      <c r="L25" s="40">
        <f t="shared" si="2"/>
        <v>35.162583961362287</v>
      </c>
      <c r="M25" s="41">
        <f t="shared" si="4"/>
        <v>-29.929631329355985</v>
      </c>
      <c r="N25" s="41">
        <f t="shared" si="3"/>
        <v>6.9096908512393611</v>
      </c>
      <c r="O25" s="27"/>
      <c r="Q25" s="27"/>
      <c r="R25" s="27"/>
    </row>
    <row r="26" spans="2:20" x14ac:dyDescent="0.25">
      <c r="B26" s="49" t="s">
        <v>26</v>
      </c>
      <c r="C26" s="30">
        <v>79.950999999999993</v>
      </c>
      <c r="D26" s="31">
        <v>0</v>
      </c>
      <c r="E26" s="32">
        <v>466.85</v>
      </c>
      <c r="F26" s="32">
        <v>119.096</v>
      </c>
      <c r="G26" s="30">
        <v>102.599</v>
      </c>
      <c r="H26" s="31">
        <v>53.08</v>
      </c>
      <c r="I26" s="32">
        <v>415.02600000000001</v>
      </c>
      <c r="J26" s="32">
        <v>33.479999999999997</v>
      </c>
      <c r="K26" s="58">
        <f t="shared" si="2"/>
        <v>304.51271454887473</v>
      </c>
      <c r="L26" s="33">
        <f t="shared" si="2"/>
        <v>-36.925395629238892</v>
      </c>
      <c r="M26" s="34">
        <f t="shared" si="4"/>
        <v>419.10044902502784</v>
      </c>
      <c r="N26" s="34" t="s">
        <v>18</v>
      </c>
      <c r="O26" s="27"/>
      <c r="Q26" s="27"/>
      <c r="R26" s="27"/>
    </row>
    <row r="27" spans="2:20" x14ac:dyDescent="0.25">
      <c r="B27" s="36" t="s">
        <v>27</v>
      </c>
      <c r="C27" s="37">
        <v>23.597000000000001</v>
      </c>
      <c r="D27" s="38">
        <v>304.60000000000002</v>
      </c>
      <c r="E27" s="39">
        <v>57.46</v>
      </c>
      <c r="F27" s="39">
        <v>105.2</v>
      </c>
      <c r="G27" s="37">
        <v>352.14800000000002</v>
      </c>
      <c r="H27" s="38">
        <v>24.38</v>
      </c>
      <c r="I27" s="39">
        <v>250.68</v>
      </c>
      <c r="J27" s="39">
        <v>0</v>
      </c>
      <c r="K27" s="57">
        <f t="shared" si="2"/>
        <v>-28.814021377375425</v>
      </c>
      <c r="L27" s="40" t="s">
        <v>18</v>
      </c>
      <c r="M27" s="41">
        <f t="shared" si="4"/>
        <v>962.33843285163357</v>
      </c>
      <c r="N27" s="41" t="s">
        <v>18</v>
      </c>
      <c r="O27" s="27"/>
      <c r="Q27" s="27"/>
      <c r="R27" s="27"/>
    </row>
    <row r="28" spans="2:20" x14ac:dyDescent="0.25">
      <c r="B28" s="36" t="s">
        <v>28</v>
      </c>
      <c r="C28" s="37">
        <v>3958.7719999999999</v>
      </c>
      <c r="D28" s="38">
        <v>1094.1479999999999</v>
      </c>
      <c r="E28" s="39">
        <v>762.41</v>
      </c>
      <c r="F28" s="39">
        <v>1753.316</v>
      </c>
      <c r="G28" s="37">
        <v>887.23</v>
      </c>
      <c r="H28" s="38">
        <v>1951.8</v>
      </c>
      <c r="I28" s="39">
        <v>1478.5659999999998</v>
      </c>
      <c r="J28" s="39">
        <v>2235.0060000000003</v>
      </c>
      <c r="K28" s="57">
        <f t="shared" si="2"/>
        <v>66.649684974583778</v>
      </c>
      <c r="L28" s="40">
        <f t="shared" si="2"/>
        <v>14.509990777743639</v>
      </c>
      <c r="M28" s="41">
        <f t="shared" si="4"/>
        <v>-62.650892751590654</v>
      </c>
      <c r="N28" s="41">
        <f t="shared" si="3"/>
        <v>104.26907511598071</v>
      </c>
      <c r="O28" s="27"/>
      <c r="Q28" s="27"/>
      <c r="R28" s="27"/>
    </row>
    <row r="29" spans="2:20" x14ac:dyDescent="0.25">
      <c r="B29" s="59" t="s">
        <v>29</v>
      </c>
      <c r="C29" s="60">
        <v>51411.797000000006</v>
      </c>
      <c r="D29" s="61">
        <v>14358.722</v>
      </c>
      <c r="E29" s="61">
        <v>60928.284999999996</v>
      </c>
      <c r="F29" s="61">
        <v>44533.464</v>
      </c>
      <c r="G29" s="61">
        <v>51478.868000000009</v>
      </c>
      <c r="H29" s="61">
        <v>35673.652000000002</v>
      </c>
      <c r="I29" s="61">
        <v>41426.053</v>
      </c>
      <c r="J29" s="61">
        <v>44446.917000000009</v>
      </c>
      <c r="K29" s="61">
        <f>+((I29*100/G29)-100)</f>
        <v>-19.528042069611956</v>
      </c>
      <c r="L29" s="61">
        <f>+((J29*100/H29)-100)</f>
        <v>24.593122677767923</v>
      </c>
      <c r="M29" s="61">
        <f>+((I29*100/C29)-100)</f>
        <v>-19.4230596530209</v>
      </c>
      <c r="N29" s="62">
        <f>+((J29*100/D29)-100)</f>
        <v>209.54646938634238</v>
      </c>
    </row>
    <row r="30" spans="2:20" x14ac:dyDescent="0.25">
      <c r="B30" s="21"/>
      <c r="C30" s="2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2:20" x14ac:dyDescent="0.25">
      <c r="B31" s="64" t="s">
        <v>30</v>
      </c>
      <c r="C31" s="65"/>
      <c r="D31" s="65"/>
      <c r="E31" s="65"/>
      <c r="F31" s="65"/>
      <c r="G31" s="65"/>
      <c r="H31" s="65"/>
      <c r="I31" s="65"/>
      <c r="J31" s="65"/>
      <c r="K31" s="64"/>
      <c r="L31" s="66"/>
      <c r="M31" s="66"/>
      <c r="N31" s="66"/>
    </row>
    <row r="32" spans="2:20" ht="15" customHeight="1" x14ac:dyDescent="0.25">
      <c r="B32" s="67" t="s">
        <v>31</v>
      </c>
      <c r="C32" s="67"/>
      <c r="D32" s="67"/>
      <c r="E32" s="67"/>
      <c r="F32" s="67"/>
      <c r="G32" s="68"/>
      <c r="H32" s="68"/>
      <c r="I32" s="68"/>
      <c r="J32" s="68"/>
      <c r="K32" s="69"/>
      <c r="L32" s="27"/>
      <c r="M32" s="27"/>
      <c r="N32" s="27"/>
    </row>
    <row r="33" spans="2:14" x14ac:dyDescent="0.25">
      <c r="B33" s="67" t="s">
        <v>32</v>
      </c>
      <c r="C33" s="67"/>
      <c r="D33" s="67"/>
      <c r="E33" s="67"/>
      <c r="F33" s="67"/>
      <c r="G33" s="70"/>
      <c r="H33" s="69"/>
      <c r="I33" s="69"/>
      <c r="J33" s="69"/>
      <c r="K33" s="71"/>
      <c r="L33" s="27"/>
      <c r="M33" s="27"/>
      <c r="N33" s="27"/>
    </row>
    <row r="34" spans="2:14" ht="15" customHeight="1" x14ac:dyDescent="0.25"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4"/>
      <c r="M34" s="66"/>
      <c r="N34" s="66"/>
    </row>
    <row r="35" spans="2:14" x14ac:dyDescent="0.25">
      <c r="C35" s="27"/>
      <c r="D35" s="27"/>
    </row>
    <row r="36" spans="2:14" x14ac:dyDescent="0.25">
      <c r="K36" s="75"/>
      <c r="L36" s="76" t="s">
        <v>34</v>
      </c>
      <c r="M36" s="76"/>
      <c r="N36" s="76"/>
    </row>
  </sheetData>
  <mergeCells count="25">
    <mergeCell ref="L6:L7"/>
    <mergeCell ref="M6:M7"/>
    <mergeCell ref="N6:N7"/>
    <mergeCell ref="B34:K34"/>
    <mergeCell ref="L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4_6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2025-02-12T11:32:44Z</dcterms:created>
  <dcterms:modified xsi:type="dcterms:W3CDTF">2025-02-12T11:33:48Z</dcterms:modified>
</cp:coreProperties>
</file>