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9CCBEF9D-DDAD-4F88-9D53-E6F1C686F02F}" xr6:coauthVersionLast="47" xr6:coauthVersionMax="47" xr10:uidLastSave="{00000000-0000-0000-0000-000000000000}"/>
  <bookViews>
    <workbookView xWindow="-120" yWindow="-120" windowWidth="29040" windowHeight="17640" xr2:uid="{CEEBA32E-101F-4C5F-B919-3F9878809BEA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K21" i="1"/>
  <c r="N20" i="1"/>
  <c r="M20" i="1"/>
  <c r="L20" i="1"/>
  <c r="K20" i="1"/>
  <c r="N19" i="1"/>
  <c r="M19" i="1"/>
  <c r="L19" i="1"/>
  <c r="K19" i="1"/>
  <c r="N18" i="1"/>
  <c r="M18" i="1"/>
  <c r="K18" i="1"/>
  <c r="N17" i="1"/>
  <c r="M17" i="1"/>
  <c r="L17" i="1"/>
  <c r="K17" i="1"/>
  <c r="N16" i="1"/>
  <c r="L16" i="1"/>
  <c r="N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<sst xmlns="http://schemas.openxmlformats.org/spreadsheetml/2006/main" count="61" uniqueCount="34">
  <si>
    <t xml:space="preserve">Grūdų  ir aliejinių augalų sėklų  supirkimo kiekių suvestinė ataskaita (2025 m. 3 – 5  sav.) pagal GS-1*, t </t>
  </si>
  <si>
    <t xml:space="preserve">                      Data
Grūdai</t>
  </si>
  <si>
    <t>Pokytis, %</t>
  </si>
  <si>
    <t>5 sav.  (01 29– 02 04)</t>
  </si>
  <si>
    <t>3  sav.  (01 13 – 19)</t>
  </si>
  <si>
    <t>4  sav.  (01 20 – 26)</t>
  </si>
  <si>
    <t>5  sav.  (01 27 – 02 02)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</si>
  <si>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</si>
  <si>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</si>
  <si>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</si>
  <si>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</si>
  <si>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</si>
  <si>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</si>
  <si>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</si>
  <si>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</si>
  <si>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</si>
  <si>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</si>
  <si>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</si>
  <si>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</si>
  <si>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</si>
  <si>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</si>
  <si>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</si>
  <si>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</si>
  <si>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</si>
  <si>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</si>
  <si>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</si>
  <si>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</si>
  <si>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</si>
  <si>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</si>
  <si>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</si>
  <si>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5 savaitę su 4 savaite</t>
  </si>
  <si>
    <t>*** lyginant 2025 m. 5 savaitę su 2024 m. 5 savaite</t>
  </si>
  <si>
    <t>Pastaba: grūdų bei aliejinių augalų sėklų 3 ir 4 savaičių supirkimo kiekiai patikslinti  2025-02-06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</si>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</sst>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96B4985-CF6C-46E3-A630-CAE1C657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8D7FCE3-042A-499F-8793-9982BE20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B99314D-4950-484D-97E5-58C33D4C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D400EB1-43AA-4501-8E99-80207300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861E280-528D-4E55-B208-8B91EB59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DF1F053-24DB-4DFA-ABA3-386056A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9315E9D-DD35-48FB-AC11-01ED99FE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7D14C52-90C9-4761-8F73-3BCA64BC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CD17805-4BAC-4D61-B941-1B071E85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688EBA9-22BA-4DFB-A1DD-20A79231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E8F2C05-ACFE-46B4-AF2E-184B6F1A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821486C-F140-4395-9084-520FBB9D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A6712DA-626F-4920-AAF6-C973DA58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A4DAD34-5611-4FCE-B05F-A9CCD01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3108571-B71D-42E8-8717-75F22731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7B6928B-3E35-426E-A9CE-CA918E5D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BC9CCC2-D754-43B9-AC1B-27AB7A44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4FA666-BC3C-4698-BFBB-514CA446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69F91B7-A6DB-4F32-87EA-7A0D77A6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A024800-2F40-495C-A9BF-138BC7AC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DDA76FF-F331-4F5F-89D8-1E695D0A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BE2E866-EF6A-4063-9003-F833B93C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77F5CFA-C623-4E3C-89ED-2560D8B7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B9AF8A8-C636-49C1-B93B-68301BED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5B220DA-EE9C-4DBA-9637-F18C7EEC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62D2C92-7E12-4C00-8AD5-B581AF17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AA660D9-8317-4CC4-9D57-E71ED6E1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C87B64B-170F-47BB-8E4B-BD6729B0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C433C4E-AFB1-4E3C-9B56-FECCFD5A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0592648-83BA-4889-ACE6-EB72975B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AECA9C1-E372-4C30-82D8-60CB0D77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63312A2-406F-4438-9F93-D9A2C14E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A172C6D-71F5-4F48-8C6C-B8C7241E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4C8D2DE-8086-44E8-A132-85C40957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75A4E0E-D4F3-4CDE-8D81-C93C96A5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93B158F-C9B9-4BE3-8592-D547505E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D9AC3E4-DC66-4047-B718-D2ABE132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9FD771D-5D50-4344-BD18-6469A7FA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7E02E07-DA64-4738-8C89-96154549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4E2793A-37D1-4B8F-88E8-4AFEE165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EE378EA-3757-4674-9133-ACF95CED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B2F0A1C-CAA4-4CE0-9693-D530EB6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CBCFFDE-36B9-46BD-8D90-78F54292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AF273DC-852E-4167-B2D1-9E6457FA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D7C2D61-2AE8-4387-9F2D-D475744A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D3A30A5-82D4-4FDE-9439-DB1E577E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CE53E0F-5B02-4C61-9232-C2646878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7E511D4-81A2-4D1E-9284-E28DD6E6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319AEFA-B415-425F-B9C8-1F91BA93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31B0C0D-3BD0-47B3-B808-21B2525B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2821FFE-1A58-4B1F-B5FC-CCEDA3E9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385FF92-807B-4430-BB6C-7134CD5F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D926CAC-C89B-4454-8D88-27203DC5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9AE533DF-5EBE-4CB8-8BCC-678D7729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4690FE9-C09D-4ABA-9045-A707BBD5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7E74313-2F7E-43DD-B63D-9E6E82DE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5568C77-E4AF-423F-B485-0EA7984E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63F268C-3C39-4E43-A674-A26736F5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5D57272-F0DF-496F-8939-6D528699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2B225A9-4BAF-480A-AC30-3BC08D12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99F73D0-D1A5-4D55-B976-84BBB1C1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E035E39-30CB-4652-B397-52C2FF73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E32D5DA-1F54-48EB-A9F4-9BEF60FD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C1C9E86-BAC7-4328-B6F3-43DFD2F6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38ED9B3-B9D1-47D6-808D-1077F76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6D3E54C-53C5-47E3-ADAD-88016068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81C7F05-AFF3-4DA2-A316-6D8732C3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4AB3F92A-D122-422B-94D4-233BE7D0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5DD2416-E51A-4F1F-991E-EE189184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BB213F5-9D69-456D-9D7D-3602CF02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EF2D2B0-AEF3-4457-9082-7ABE79AC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44D96E1-854D-4721-9213-D1C74982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F30715F-A9B5-4FD6-BE71-3FC7DEF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9B1BEE3-A749-42B9-9924-3F3373EB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9E64C0C-01C7-4231-8FF6-47D348D9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2241C18-C152-4E95-A7F1-CBA71FB3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C2127B7D-1C03-4E25-A505-A5434FCD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5976541-E850-418B-A9B6-BD91C8CE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75ECFE5-A841-404F-BDC0-09A72684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701997A-4229-43BC-82DA-62AE0F05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0A5ED88-F412-428F-B87D-AD6A3931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F85CF6D8-4648-4F1D-916E-1A6F8B73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6AD1909C-0411-4790-A3D5-53DEE411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6E8C9379-0ECD-4383-AC1A-A60A5185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95A3113C-BB42-4801-ACB5-10491D36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1EB5CE54-CCA4-47B2-B10E-66657ABE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9EA0FD1-D370-4A78-A97E-A0786B51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58B9B31-458F-4EA0-A16B-65469951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66C9DE7D-C93F-43CC-B636-82AB4CEF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BD3CEAC-7E1D-47CB-930B-733A86E4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F3C513A-BEB4-4ED6-AA9D-596FC4AD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614198E-1BE4-4C0A-9B8F-12AC5135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3F77A69-B41B-4046-A8D4-36EE1B06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E7D2DB8-A9CA-4D89-A9ED-0C320ACC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EF152F9-5B0A-4AA9-8739-03BBDC31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01D078F6-598A-4F98-A845-5B2B8344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D174D9A-61C9-4C77-842F-56EC08F0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600D9B3-3E4A-46EE-AF47-1D247B22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1B02659D-86DD-4717-9698-978F43A2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4D8BEF04-2411-46AF-9733-A1A8ABE0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4CBE088-3252-4D5A-9D2D-356029AB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29C9AF5-E393-48C8-A1AB-866E0770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B4EFAE2-0A06-4139-9031-DB4591C3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9E831B9-FB28-42F4-A6F9-6D99FE91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C0E9A53-02B1-4441-B9C1-9E8918ED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9A4C73E-36AC-48B6-BC2F-6A72C77E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4D4DDCE-D7B5-4493-BCB2-88BCFF30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4278C04-5842-4767-A7A2-78E5289B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656ACE6-7C3B-4A14-84DD-5658EE1A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6C81586F-A453-40D1-B5A3-067413A0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24D7A2E1-0C4D-481C-B93D-0BA88E4F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377AADA8-9CA6-4866-AB1D-BB66E9A5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A2C6BC31-1C85-4D7C-82A8-3754CC3C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9FD34EE-DEBC-4B1E-B795-7DA7F7B7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F09F5318-2C4D-4C27-B014-56581AB1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C8F78C74-E214-459F-80B3-8962DA4F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3EEA9CA-E17C-4264-89B4-EAD4B858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BF9DFA0-921F-4C43-A17E-F0FBDC5E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E8CAF1E-184C-4626-AE63-FBB2301D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C59EBAB-20A5-4513-9E84-C3FCCCAB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14E251F-0603-4D78-9340-1D8C0E49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CB24D90-E75F-40BF-8C00-1E695894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204B47F-31AA-48AE-A199-02CF6BF2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C45BBA51-ABA4-41B7-A01F-883287EA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1AF5B69-C8BB-4412-AE5D-9D1AAB28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25570E2-F235-4DB3-9876-EC51B67D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5756F38-EA5D-4704-B3AB-75381C39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5652DC7-D491-4A2C-8714-1472A63E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EF157FD-FB63-4D92-9DFE-8FB266B3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33AC090-7E28-48E8-B735-2C365F5F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8374F05E-E246-4DF8-BB22-AF6C5D6D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778CA843-FB4E-4FC9-B6AB-C2FC1066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BA36C07-CF68-4A4B-8826-9B80A54E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F59DA40-B582-4EC2-9FA4-F89ECA7E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F7DAFEC-7008-41C9-89A8-556180CB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4201CDF-2308-44E0-9A59-44EE1673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1CDCA30-F497-4803-A65B-33CFD94C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8052E8C-602F-4771-97CE-18FE35A0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DBDF11A-2490-482F-985C-3961C448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102318E-90DD-4E39-80E1-CB50E7EF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BFA9E89C-B9F5-4347-84CD-84633833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E0C75D7-665A-4D2E-94D0-977D94FF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6940684-4275-4B2A-99E1-B751382A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5D76F2A-C59F-4B33-957E-A4FFDC9D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152DDF96-48C0-4831-A688-FC365719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9706744-7F8F-4A7B-B0A0-D08B592A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4215691-0CBF-4495-9B61-4F1FE3EB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CBD982D-3169-408B-B4C8-B2A69EDA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FD32669-FCE8-4192-B340-A9B6337A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DEAFC47C-9605-4B2E-80E2-AD44DD04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7CA81A5-3DF7-4414-A1D5-675CF445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EED03FF5-1100-457C-BADA-90A89BAF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9EDE1D5A-DBD6-454A-84DF-C9FD9A55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9AA2CE0-65A0-4B4A-BCFF-5FF00265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886EB3E-FC31-4594-8B9A-DF31E8E6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0D74794-8BEF-47A3-8165-DDE14CEE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35CD092-19CB-425C-A764-AEC24A06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FC5AEDD-9F57-46F6-8948-36232B5C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5CB20E04-79F5-4095-B175-52A2EC69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8C0047E-4859-4181-B55C-DC5A3ABD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A98DEB3-C5F7-412D-AD4C-AD6DF036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97D169F-71EA-4562-B9D6-76FF039B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2C4DBCC-9281-464F-A45B-BCCA1021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309DBD8-4B7F-4E4C-9355-901880F1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805D405-601D-4658-AE75-A3F187DD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11C861D4-4C2A-4C56-B55B-462E7FAB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9D615A55-66AA-41C6-B330-CBAFE4AD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1FAC5DC-00FB-4CF5-9EF8-9EC7A0C6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6D83AD3-F36A-4D70-B281-34EC0152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F440EB1-EF9C-4616-AEB7-DC2ABC74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F3D3FC24-1240-4B01-B7F4-CD245C87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AD28551-2DAA-41CA-BDBE-09883F8E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FFBFECB2-2F5B-4169-9C3F-21B7CF2D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5BDDF9F-9C0C-4CFD-9A39-D5069BE1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10760B8-A184-46E4-9F80-B6980382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7743AB3-480B-4FDE-BFC2-DF714B95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32ADC02-F6B9-4940-9E2B-488BE5A0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93FDF5C-EA61-4959-95F8-D10588D4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3BA550B-D3FE-42BA-8111-0D8F33DC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1FE06037-2B6E-454A-91A7-DB10374C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43BDD3A-2149-4C20-A6AE-E901082E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CB3B432-8642-4F74-B445-7958954C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1DC73EA-CCAB-4535-BBAE-6EB6B641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82CE301-CD40-4CF3-9CC0-9C5682EA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394E7BD-9266-44DA-9F88-9FC64493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9A21831-D604-41DB-AD73-B0240AB0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493F857B-C707-406E-BDE4-5F302477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CE44A82-4A20-417B-A330-7F0FA587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9166A01-259C-4C09-BB6A-AB3B5EE7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AC0E54E-D851-4576-BC1C-454E9954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CB56FE4-663D-4D70-9449-067F2F88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8651477-E76E-4F45-979B-9BA22645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6662C5C-1ADF-4EAC-B0C5-853B23F7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E076C6A-853B-4E06-89B0-2A68E7D4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833BA3C-EA54-438F-BD39-F0C23B33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9618B81-A849-4D1D-A876-E4872DE5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5411B51C-428A-46DB-A0E7-78C5AB22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5782672-2E96-4F06-A6E5-29B1D199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71F44BB-2E7D-4C3A-8A17-113E7D08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AFD21F0-202E-4433-AAD2-6A3CE2EA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F1C3D56-C1BD-4284-BE95-6C0AD839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F0BB78B-A84F-4918-998F-E06E42A7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CE29A404-CC66-4AC7-A08F-3A827AD4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8993F72-43CB-4F28-856B-756B670F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E6C0549-C143-4358-B5C7-8249987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14EC43E-93D3-4952-877A-4414758C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D09DCF9A-ADC9-40E8-9E01-B3BD9638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6D7521D-DD28-4A09-9621-1FEDB7E0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7512470-3FC1-417F-8ECF-5D107CE4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2C2776F-00B9-410A-A550-E35CFBC9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60CC4A7-5FC6-4441-97EB-7DD7FD3A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0FE0BD1-48D1-4096-BD6A-68FAC823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C0500D2-8C49-4254-93C9-1692D971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E4D4E21-0B61-4B62-AFC3-5A677DFE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94A2237-5FC4-4E58-8A2D-EEB25E01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9BC6BA1-3CB3-472A-A8F8-86A852D8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9FE80F04-BC3C-4F02-8B52-4EFDDCF8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42AA552-EEB7-4120-AD6A-4D130C49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03BE305-F95C-4F5B-9A5E-83A87913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4FAFA2D-1001-4312-9FE2-39336806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55DA146-BD5D-4495-8F87-28BC7CAA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B0EE-3A05-4EBD-B14E-97545EDA8926}">
  <dimension ref="B2:W35"/>
  <sheetViews>
    <sheetView showGridLines="0" showRowColHeaders="0" tabSelected="1" workbookViewId="0">
      <selection activeCell="V20" sqref="V20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8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5"/>
      <c r="G5" s="72" t="s">
        <v>5</v>
      </c>
      <c r="H5" s="73"/>
      <c r="I5" s="72" t="s">
        <v>6</v>
      </c>
      <c r="J5" s="73"/>
      <c r="K5" s="61" t="s">
        <v>7</v>
      </c>
      <c r="L5" s="76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3" t="s">
        <v>9</v>
      </c>
      <c r="L6" s="53" t="s">
        <v>10</v>
      </c>
      <c r="M6" s="53" t="s">
        <v>9</v>
      </c>
      <c r="N6" s="55" t="s">
        <v>10</v>
      </c>
    </row>
    <row r="7" spans="2:23" ht="37.5" customHeight="1" x14ac:dyDescent="0.25">
      <c r="B7" s="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</row>
    <row r="8" spans="2:23" s="8" customFormat="1" x14ac:dyDescent="0.25">
      <c r="B8" s="1" t="s">
        <v>11</v>
      </c>
      <c r="C8" s="2">
        <v>51224.516000000003</v>
      </c>
      <c r="D8" s="3">
        <v>51039.409</v>
      </c>
      <c r="E8" s="4">
        <v>39572.771000000001</v>
      </c>
      <c r="F8" s="4">
        <v>15003.04</v>
      </c>
      <c r="G8" s="2">
        <v>54787.161999999997</v>
      </c>
      <c r="H8" s="3">
        <v>18612.900000000001</v>
      </c>
      <c r="I8" s="4">
        <v>37131.891000000003</v>
      </c>
      <c r="J8" s="4">
        <v>29985.779000000002</v>
      </c>
      <c r="K8" s="2">
        <f t="shared" ref="K8:L23" si="0">+((I8*100/G8)-100)</f>
        <v>-32.22519720952144</v>
      </c>
      <c r="L8" s="5">
        <f t="shared" si="0"/>
        <v>61.102133466574259</v>
      </c>
      <c r="M8" s="4">
        <f t="shared" ref="M8:N23" si="1">+((I8*100/C8)-100)</f>
        <v>-27.511484930379808</v>
      </c>
      <c r="N8" s="6">
        <f t="shared" si="1"/>
        <v>-41.249752715592763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5276.7420000000002</v>
      </c>
      <c r="D9" s="11">
        <v>1086.7359999999999</v>
      </c>
      <c r="E9" s="12">
        <v>1162.2739999999999</v>
      </c>
      <c r="F9" s="12">
        <v>495.1</v>
      </c>
      <c r="G9" s="10">
        <v>1100.2139999999999</v>
      </c>
      <c r="H9" s="11">
        <v>1208.4580000000001</v>
      </c>
      <c r="I9" s="12">
        <v>747.39400000000001</v>
      </c>
      <c r="J9" s="12">
        <v>769.70299999999997</v>
      </c>
      <c r="K9" s="10">
        <f>+((I9*100/G9)-100)</f>
        <v>-32.068306711239813</v>
      </c>
      <c r="L9" s="13">
        <f>+((J9*100/H9)-100)</f>
        <v>-36.307012738547805</v>
      </c>
      <c r="M9" s="12">
        <f>+((I9*100/C9)-100)</f>
        <v>-85.83607081794031</v>
      </c>
      <c r="N9" s="14">
        <f>+((J9*100/D9)-100)</f>
        <v>-29.172954609031066</v>
      </c>
      <c r="O9" s="7"/>
      <c r="Q9" s="15"/>
      <c r="R9" s="15"/>
      <c r="S9" s="15"/>
    </row>
    <row r="10" spans="2:23" x14ac:dyDescent="0.25">
      <c r="B10" s="16" t="s">
        <v>13</v>
      </c>
      <c r="C10" s="17">
        <v>5704.6769999999997</v>
      </c>
      <c r="D10" s="18">
        <v>1379.1190000000001</v>
      </c>
      <c r="E10" s="19">
        <v>2323.645</v>
      </c>
      <c r="F10" s="19">
        <v>1740.241</v>
      </c>
      <c r="G10" s="17">
        <v>3341.625</v>
      </c>
      <c r="H10" s="18">
        <v>1815.9070000000002</v>
      </c>
      <c r="I10" s="19">
        <v>3548.5439999999999</v>
      </c>
      <c r="J10" s="19">
        <v>3404.87</v>
      </c>
      <c r="K10" s="17">
        <f>+((I10*100/G10)-100)</f>
        <v>6.1921669846257288</v>
      </c>
      <c r="L10" s="20">
        <f t="shared" si="0"/>
        <v>87.502443682413229</v>
      </c>
      <c r="M10" s="19">
        <f t="shared" si="1"/>
        <v>-37.795882220851418</v>
      </c>
      <c r="N10" s="21">
        <f t="shared" si="1"/>
        <v>146.88732444408348</v>
      </c>
      <c r="O10" s="7"/>
      <c r="P10" s="7"/>
      <c r="Q10" s="7"/>
      <c r="R10" s="7"/>
    </row>
    <row r="11" spans="2:23" x14ac:dyDescent="0.25">
      <c r="B11" s="16" t="s">
        <v>14</v>
      </c>
      <c r="C11" s="17">
        <v>32915.296999999999</v>
      </c>
      <c r="D11" s="18">
        <v>46783.876000000004</v>
      </c>
      <c r="E11" s="19">
        <v>27228.978000000003</v>
      </c>
      <c r="F11" s="19">
        <v>8923.5169999999998</v>
      </c>
      <c r="G11" s="17">
        <v>43354.834999999999</v>
      </c>
      <c r="H11" s="18">
        <v>11083.724</v>
      </c>
      <c r="I11" s="19">
        <v>24033.794999999998</v>
      </c>
      <c r="J11" s="19">
        <v>21068.147999999997</v>
      </c>
      <c r="K11" s="17">
        <f t="shared" si="0"/>
        <v>-44.564902622740924</v>
      </c>
      <c r="L11" s="20">
        <f t="shared" si="0"/>
        <v>90.081853355424556</v>
      </c>
      <c r="M11" s="19">
        <f t="shared" si="1"/>
        <v>-26.982900989773839</v>
      </c>
      <c r="N11" s="21">
        <f t="shared" si="1"/>
        <v>-54.967074553634681</v>
      </c>
      <c r="O11" s="7"/>
      <c r="Q11" s="7"/>
      <c r="R11" s="7"/>
    </row>
    <row r="12" spans="2:23" x14ac:dyDescent="0.25">
      <c r="B12" s="16" t="s">
        <v>15</v>
      </c>
      <c r="C12" s="17">
        <v>5229.4220000000005</v>
      </c>
      <c r="D12" s="18">
        <v>251.03800000000001</v>
      </c>
      <c r="E12" s="19">
        <v>6900.7649999999994</v>
      </c>
      <c r="F12" s="19">
        <v>3570.0680000000002</v>
      </c>
      <c r="G12" s="17">
        <v>5873.4960000000001</v>
      </c>
      <c r="H12" s="18">
        <v>4279.3109999999997</v>
      </c>
      <c r="I12" s="19">
        <v>6854.6369999999997</v>
      </c>
      <c r="J12" s="19">
        <v>4029.6380000000004</v>
      </c>
      <c r="K12" s="17">
        <f t="shared" si="0"/>
        <v>16.70454870489398</v>
      </c>
      <c r="L12" s="20">
        <f t="shared" si="0"/>
        <v>-5.8344205410637215</v>
      </c>
      <c r="M12" s="19">
        <f t="shared" si="1"/>
        <v>31.078291252838255</v>
      </c>
      <c r="N12" s="21">
        <f t="shared" si="1"/>
        <v>1505.1904492546946</v>
      </c>
      <c r="O12" s="7"/>
      <c r="P12" s="7"/>
      <c r="Q12" s="7"/>
      <c r="R12" s="7"/>
    </row>
    <row r="13" spans="2:23" x14ac:dyDescent="0.25">
      <c r="B13" s="16" t="s">
        <v>16</v>
      </c>
      <c r="C13" s="17">
        <v>2098.3779999999997</v>
      </c>
      <c r="D13" s="18">
        <v>1538.64</v>
      </c>
      <c r="E13" s="19">
        <v>1957.1089999999999</v>
      </c>
      <c r="F13" s="19">
        <v>274.11399999999998</v>
      </c>
      <c r="G13" s="17">
        <v>1116.992</v>
      </c>
      <c r="H13" s="18">
        <v>225.5</v>
      </c>
      <c r="I13" s="19">
        <v>1947.5210000000002</v>
      </c>
      <c r="J13" s="19">
        <v>713.42</v>
      </c>
      <c r="K13" s="17">
        <f t="shared" si="0"/>
        <v>74.354068784736171</v>
      </c>
      <c r="L13" s="20">
        <f t="shared" si="0"/>
        <v>216.37250554323725</v>
      </c>
      <c r="M13" s="19">
        <f t="shared" si="1"/>
        <v>-7.1892194828576947</v>
      </c>
      <c r="N13" s="21">
        <f t="shared" si="1"/>
        <v>-53.633078562886709</v>
      </c>
      <c r="O13" s="7"/>
    </row>
    <row r="14" spans="2:23" s="8" customFormat="1" x14ac:dyDescent="0.25">
      <c r="B14" s="22" t="s">
        <v>17</v>
      </c>
      <c r="C14" s="23">
        <v>52.250999999999998</v>
      </c>
      <c r="D14" s="24">
        <v>216.28</v>
      </c>
      <c r="E14" s="25">
        <v>326.71499999999997</v>
      </c>
      <c r="F14" s="25">
        <v>912.04</v>
      </c>
      <c r="G14" s="23">
        <v>0</v>
      </c>
      <c r="H14" s="24">
        <v>155.80000000000001</v>
      </c>
      <c r="I14" s="25">
        <v>0</v>
      </c>
      <c r="J14" s="26">
        <v>132.41999999999999</v>
      </c>
      <c r="K14" s="23" t="s">
        <v>18</v>
      </c>
      <c r="L14" s="27">
        <f t="shared" si="0"/>
        <v>-15.006418485237504</v>
      </c>
      <c r="M14" s="25" t="s">
        <v>18</v>
      </c>
      <c r="N14" s="28">
        <f t="shared" si="1"/>
        <v>-38.773811725540973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10">
        <v>0</v>
      </c>
      <c r="D15" s="11">
        <v>0</v>
      </c>
      <c r="E15" s="12">
        <v>0</v>
      </c>
      <c r="F15" s="12">
        <v>804.92</v>
      </c>
      <c r="G15" s="10">
        <v>0</v>
      </c>
      <c r="H15" s="11">
        <v>0</v>
      </c>
      <c r="I15" s="12">
        <v>0</v>
      </c>
      <c r="J15" s="12">
        <v>0</v>
      </c>
      <c r="K15" s="10" t="s">
        <v>18</v>
      </c>
      <c r="L15" s="13" t="s">
        <v>18</v>
      </c>
      <c r="M15" s="12" t="s">
        <v>18</v>
      </c>
      <c r="N15" s="14" t="s">
        <v>18</v>
      </c>
      <c r="O15" s="7"/>
      <c r="Q15" s="7"/>
      <c r="R15" s="7"/>
    </row>
    <row r="16" spans="2:23" x14ac:dyDescent="0.25">
      <c r="B16" s="30" t="s">
        <v>14</v>
      </c>
      <c r="C16" s="31">
        <v>52.250999999999998</v>
      </c>
      <c r="D16" s="32">
        <v>216.28</v>
      </c>
      <c r="E16" s="33">
        <v>326.71499999999997</v>
      </c>
      <c r="F16" s="33">
        <v>107.12</v>
      </c>
      <c r="G16" s="31">
        <v>0</v>
      </c>
      <c r="H16" s="32">
        <v>155.80000000000001</v>
      </c>
      <c r="I16" s="33">
        <v>0</v>
      </c>
      <c r="J16" s="33">
        <v>132.41999999999999</v>
      </c>
      <c r="K16" s="31" t="s">
        <v>18</v>
      </c>
      <c r="L16" s="34">
        <f t="shared" si="0"/>
        <v>-15.006418485237504</v>
      </c>
      <c r="M16" s="33" t="s">
        <v>18</v>
      </c>
      <c r="N16" s="35">
        <f t="shared" si="1"/>
        <v>-38.773811725540973</v>
      </c>
      <c r="O16" s="7"/>
      <c r="Q16" s="7"/>
      <c r="R16" s="7"/>
    </row>
    <row r="17" spans="2:20" s="8" customFormat="1" x14ac:dyDescent="0.25">
      <c r="B17" s="1" t="s">
        <v>19</v>
      </c>
      <c r="C17" s="2">
        <v>2948.9830000000002</v>
      </c>
      <c r="D17" s="3">
        <v>2863.1880000000001</v>
      </c>
      <c r="E17" s="4">
        <v>4407.2719999999999</v>
      </c>
      <c r="F17" s="4">
        <v>4575.3130000000001</v>
      </c>
      <c r="G17" s="2">
        <v>2868.4769999999999</v>
      </c>
      <c r="H17" s="3">
        <v>21770.892</v>
      </c>
      <c r="I17" s="4">
        <v>3536.1750000000002</v>
      </c>
      <c r="J17" s="19">
        <v>4430.3540000000003</v>
      </c>
      <c r="K17" s="2">
        <f t="shared" si="0"/>
        <v>23.27709094407939</v>
      </c>
      <c r="L17" s="5">
        <f t="shared" si="0"/>
        <v>-79.65010345005615</v>
      </c>
      <c r="M17" s="4">
        <f t="shared" ref="M17:N27" si="2">+((I17*100/C17)-100)</f>
        <v>19.911678025949954</v>
      </c>
      <c r="N17" s="6">
        <f t="shared" si="1"/>
        <v>54.735001683438185</v>
      </c>
      <c r="O17" s="7"/>
      <c r="P17" s="15"/>
      <c r="Q17" s="15"/>
      <c r="R17" s="15"/>
      <c r="S17" s="15"/>
      <c r="T17" s="15"/>
    </row>
    <row r="18" spans="2:20" x14ac:dyDescent="0.25">
      <c r="B18" s="29" t="s">
        <v>13</v>
      </c>
      <c r="C18" s="10">
        <v>893.67700000000002</v>
      </c>
      <c r="D18" s="11">
        <v>25.04</v>
      </c>
      <c r="E18" s="12">
        <v>434.70100000000002</v>
      </c>
      <c r="F18" s="12">
        <v>46.084000000000003</v>
      </c>
      <c r="G18" s="10">
        <v>117.494</v>
      </c>
      <c r="H18" s="11">
        <v>0</v>
      </c>
      <c r="I18" s="12">
        <v>1685.319</v>
      </c>
      <c r="J18" s="12">
        <v>129.26</v>
      </c>
      <c r="K18" s="10">
        <f t="shared" si="0"/>
        <v>1334.3872878615077</v>
      </c>
      <c r="L18" s="13" t="s">
        <v>18</v>
      </c>
      <c r="M18" s="12">
        <f t="shared" si="2"/>
        <v>88.58256394648177</v>
      </c>
      <c r="N18" s="14">
        <f t="shared" si="1"/>
        <v>416.21405750798726</v>
      </c>
      <c r="O18" s="7"/>
      <c r="Q18" s="7"/>
      <c r="R18" s="7"/>
    </row>
    <row r="19" spans="2:20" x14ac:dyDescent="0.25">
      <c r="B19" s="16" t="s">
        <v>14</v>
      </c>
      <c r="C19" s="17">
        <v>715.99600000000009</v>
      </c>
      <c r="D19" s="18">
        <v>1585.55</v>
      </c>
      <c r="E19" s="19">
        <v>1826.35</v>
      </c>
      <c r="F19" s="19">
        <v>760.10500000000002</v>
      </c>
      <c r="G19" s="17">
        <v>600.53899999999999</v>
      </c>
      <c r="H19" s="18">
        <v>19595.332000000002</v>
      </c>
      <c r="I19" s="19">
        <v>1668.0200000000002</v>
      </c>
      <c r="J19" s="19">
        <v>1001.294</v>
      </c>
      <c r="K19" s="17">
        <f t="shared" si="0"/>
        <v>177.7538178203248</v>
      </c>
      <c r="L19" s="20">
        <f t="shared" si="0"/>
        <v>-94.890140161952857</v>
      </c>
      <c r="M19" s="19">
        <f t="shared" si="2"/>
        <v>132.96498863122142</v>
      </c>
      <c r="N19" s="21">
        <f t="shared" si="1"/>
        <v>-36.848790640471762</v>
      </c>
      <c r="O19" s="7"/>
      <c r="Q19" s="7"/>
      <c r="R19" s="7"/>
    </row>
    <row r="20" spans="2:20" x14ac:dyDescent="0.25">
      <c r="B20" s="30" t="s">
        <v>20</v>
      </c>
      <c r="C20" s="31">
        <v>1339.31</v>
      </c>
      <c r="D20" s="32">
        <v>1252.598</v>
      </c>
      <c r="E20" s="33">
        <v>2146.221</v>
      </c>
      <c r="F20" s="33">
        <v>3769.1239999999998</v>
      </c>
      <c r="G20" s="31">
        <v>2150.444</v>
      </c>
      <c r="H20" s="32">
        <v>2175.56</v>
      </c>
      <c r="I20" s="33">
        <v>182.83600000000001</v>
      </c>
      <c r="J20" s="33">
        <v>3299.8</v>
      </c>
      <c r="K20" s="36">
        <f t="shared" si="0"/>
        <v>-91.497755812288062</v>
      </c>
      <c r="L20" s="34">
        <f t="shared" si="0"/>
        <v>51.675890345474272</v>
      </c>
      <c r="M20" s="35">
        <f t="shared" si="2"/>
        <v>-86.348492880662434</v>
      </c>
      <c r="N20" s="35">
        <f t="shared" si="1"/>
        <v>163.43647363320076</v>
      </c>
      <c r="O20" s="7"/>
      <c r="Q20" s="7"/>
      <c r="R20" s="7"/>
    </row>
    <row r="21" spans="2:20" x14ac:dyDescent="0.25">
      <c r="B21" s="16" t="s">
        <v>21</v>
      </c>
      <c r="C21" s="17">
        <v>0</v>
      </c>
      <c r="D21" s="18">
        <v>0</v>
      </c>
      <c r="E21" s="19">
        <v>975.86300000000006</v>
      </c>
      <c r="F21" s="19">
        <v>41.18</v>
      </c>
      <c r="G21" s="17">
        <v>863.601</v>
      </c>
      <c r="H21" s="18">
        <v>0</v>
      </c>
      <c r="I21" s="19">
        <v>1678.6189999999999</v>
      </c>
      <c r="J21" s="19">
        <v>0</v>
      </c>
      <c r="K21" s="37">
        <f t="shared" si="0"/>
        <v>94.374369645241245</v>
      </c>
      <c r="L21" s="20" t="s">
        <v>18</v>
      </c>
      <c r="M21" s="21" t="s">
        <v>18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76.98</v>
      </c>
      <c r="D22" s="18">
        <v>71.41</v>
      </c>
      <c r="E22" s="19">
        <v>24.4</v>
      </c>
      <c r="F22" s="19">
        <v>18.8</v>
      </c>
      <c r="G22" s="17">
        <v>149.84</v>
      </c>
      <c r="H22" s="18">
        <v>0</v>
      </c>
      <c r="I22" s="19">
        <v>291.26799999999997</v>
      </c>
      <c r="J22" s="19">
        <v>0</v>
      </c>
      <c r="K22" s="37">
        <f>+((I22*100/G22)-100)</f>
        <v>94.38601174586222</v>
      </c>
      <c r="L22" s="20" t="s">
        <v>18</v>
      </c>
      <c r="M22" s="21">
        <f t="shared" si="2"/>
        <v>278.36840737853981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348.601</v>
      </c>
      <c r="D23" s="18">
        <v>238.48</v>
      </c>
      <c r="E23" s="19">
        <v>220.733</v>
      </c>
      <c r="F23" s="19">
        <v>420.04</v>
      </c>
      <c r="G23" s="17">
        <v>948.02200000000005</v>
      </c>
      <c r="H23" s="18">
        <v>187.5</v>
      </c>
      <c r="I23" s="19">
        <v>1981.6209999999999</v>
      </c>
      <c r="J23" s="19">
        <v>934.322</v>
      </c>
      <c r="K23" s="37">
        <f t="shared" si="0"/>
        <v>109.02690021961513</v>
      </c>
      <c r="L23" s="20">
        <f t="shared" si="0"/>
        <v>398.30506666666668</v>
      </c>
      <c r="M23" s="21">
        <f t="shared" si="2"/>
        <v>468.44960284107037</v>
      </c>
      <c r="N23" s="21">
        <f t="shared" si="1"/>
        <v>291.7821200939282</v>
      </c>
      <c r="O23" s="7"/>
      <c r="Q23" s="7"/>
      <c r="R23" s="7"/>
    </row>
    <row r="24" spans="2:20" x14ac:dyDescent="0.25">
      <c r="B24" s="16" t="s">
        <v>24</v>
      </c>
      <c r="C24" s="17">
        <v>288.10000000000002</v>
      </c>
      <c r="D24" s="18">
        <v>635.38</v>
      </c>
      <c r="E24" s="19">
        <v>218.90700000000001</v>
      </c>
      <c r="F24" s="19">
        <v>133.77500000000001</v>
      </c>
      <c r="G24" s="17">
        <v>24.463000000000001</v>
      </c>
      <c r="H24" s="18">
        <v>156.76</v>
      </c>
      <c r="I24" s="19">
        <v>107.72199999999999</v>
      </c>
      <c r="J24" s="19">
        <v>321.13499999999999</v>
      </c>
      <c r="K24" s="37">
        <f t="shared" ref="K24:L27" si="3">+((I24*100/G24)-100)</f>
        <v>340.34664595511583</v>
      </c>
      <c r="L24" s="20">
        <f t="shared" si="3"/>
        <v>104.85774432253126</v>
      </c>
      <c r="M24" s="21">
        <f t="shared" si="2"/>
        <v>-62.609510586601878</v>
      </c>
      <c r="N24" s="21">
        <f t="shared" si="2"/>
        <v>-49.457804778242938</v>
      </c>
      <c r="O24" s="7"/>
      <c r="Q24" s="7"/>
      <c r="R24" s="7"/>
    </row>
    <row r="25" spans="2:20" x14ac:dyDescent="0.25">
      <c r="B25" s="29" t="s">
        <v>25</v>
      </c>
      <c r="C25" s="10">
        <v>828.67100000000005</v>
      </c>
      <c r="D25" s="11">
        <v>1308.5119999999999</v>
      </c>
      <c r="E25" s="12">
        <v>111.98399999999999</v>
      </c>
      <c r="F25" s="12">
        <v>53.66</v>
      </c>
      <c r="G25" s="10">
        <v>466.85</v>
      </c>
      <c r="H25" s="11">
        <v>119.096</v>
      </c>
      <c r="I25" s="12">
        <v>102.599</v>
      </c>
      <c r="J25" s="12">
        <v>53.08</v>
      </c>
      <c r="K25" s="38">
        <f t="shared" si="3"/>
        <v>-78.023133768876519</v>
      </c>
      <c r="L25" s="13">
        <f t="shared" si="3"/>
        <v>-55.430912877006783</v>
      </c>
      <c r="M25" s="14">
        <f t="shared" si="2"/>
        <v>-87.618849941653565</v>
      </c>
      <c r="N25" s="14">
        <f t="shared" si="2"/>
        <v>-95.943483896211887</v>
      </c>
      <c r="O25" s="7"/>
      <c r="Q25" s="7"/>
      <c r="R25" s="7"/>
    </row>
    <row r="26" spans="2:20" x14ac:dyDescent="0.25">
      <c r="B26" s="16" t="s">
        <v>26</v>
      </c>
      <c r="C26" s="17">
        <v>118.86</v>
      </c>
      <c r="D26" s="18">
        <v>361.26</v>
      </c>
      <c r="E26" s="19">
        <v>258.27600000000001</v>
      </c>
      <c r="F26" s="19">
        <v>127.4</v>
      </c>
      <c r="G26" s="17">
        <v>57.46</v>
      </c>
      <c r="H26" s="18">
        <v>105.2</v>
      </c>
      <c r="I26" s="19">
        <v>297.95999999999998</v>
      </c>
      <c r="J26" s="19">
        <v>24.38</v>
      </c>
      <c r="K26" s="37">
        <f t="shared" si="3"/>
        <v>418.55203619909491</v>
      </c>
      <c r="L26" s="20">
        <f t="shared" si="3"/>
        <v>-76.825095057034218</v>
      </c>
      <c r="M26" s="21">
        <f t="shared" si="2"/>
        <v>150.68147400302874</v>
      </c>
      <c r="N26" s="21">
        <f t="shared" si="2"/>
        <v>-93.251397885179642</v>
      </c>
      <c r="O26" s="7"/>
      <c r="Q26" s="7"/>
      <c r="R26" s="7"/>
    </row>
    <row r="27" spans="2:20" x14ac:dyDescent="0.25">
      <c r="B27" s="16" t="s">
        <v>27</v>
      </c>
      <c r="C27" s="17">
        <v>4111.8220000000001</v>
      </c>
      <c r="D27" s="18">
        <v>13605.9</v>
      </c>
      <c r="E27" s="19">
        <v>1704.327</v>
      </c>
      <c r="F27" s="19">
        <v>913.5</v>
      </c>
      <c r="G27" s="17">
        <v>762.41</v>
      </c>
      <c r="H27" s="18">
        <v>1753.316</v>
      </c>
      <c r="I27" s="19">
        <v>429.25</v>
      </c>
      <c r="J27" s="19">
        <v>1951.8</v>
      </c>
      <c r="K27" s="37">
        <f t="shared" si="3"/>
        <v>-43.698272582993397</v>
      </c>
      <c r="L27" s="20">
        <f t="shared" si="3"/>
        <v>11.320492141747408</v>
      </c>
      <c r="M27" s="21">
        <f t="shared" si="2"/>
        <v>-89.560588955455756</v>
      </c>
      <c r="N27" s="21">
        <f t="shared" si="2"/>
        <v>-85.654752717571057</v>
      </c>
      <c r="O27" s="7"/>
      <c r="Q27" s="7"/>
      <c r="R27" s="7"/>
    </row>
    <row r="28" spans="2:20" x14ac:dyDescent="0.25">
      <c r="B28" s="39" t="s">
        <v>28</v>
      </c>
      <c r="C28" s="40">
        <v>59998.784</v>
      </c>
      <c r="D28" s="41">
        <v>70339.819000000003</v>
      </c>
      <c r="E28" s="41">
        <v>47821.248</v>
      </c>
      <c r="F28" s="41">
        <v>22198.748</v>
      </c>
      <c r="G28" s="41">
        <v>60928.284999999996</v>
      </c>
      <c r="H28" s="41">
        <v>41715.423000000003</v>
      </c>
      <c r="I28" s="41">
        <v>45557.105000000003</v>
      </c>
      <c r="J28" s="41">
        <v>37833.269999999997</v>
      </c>
      <c r="K28" s="41">
        <f>+((I28*100/G28)-100)</f>
        <v>-25.228315551635831</v>
      </c>
      <c r="L28" s="41">
        <f>+((J28*100/H28)-100)</f>
        <v>-9.3062774408400628</v>
      </c>
      <c r="M28" s="41">
        <f>+((I28*100/C28)-100)</f>
        <v>-24.069952817710444</v>
      </c>
      <c r="N28" s="42">
        <f>+((J28*100/D28)-100)</f>
        <v>-46.213580674695805</v>
      </c>
    </row>
    <row r="29" spans="2:20" x14ac:dyDescent="0.25">
      <c r="B29" s="1"/>
      <c r="C29" s="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20" x14ac:dyDescent="0.25">
      <c r="B30" s="44" t="s">
        <v>29</v>
      </c>
      <c r="C30" s="45"/>
      <c r="D30" s="45"/>
      <c r="E30" s="45"/>
      <c r="F30" s="45"/>
      <c r="G30" s="45"/>
      <c r="H30" s="45"/>
      <c r="I30" s="45"/>
      <c r="J30" s="45"/>
      <c r="K30" s="44"/>
      <c r="L30" s="46"/>
      <c r="M30" s="46"/>
      <c r="N30" s="46"/>
    </row>
    <row r="31" spans="2:20" ht="15" customHeight="1" x14ac:dyDescent="0.25">
      <c r="B31" s="47" t="s">
        <v>30</v>
      </c>
      <c r="C31" s="47"/>
      <c r="D31" s="47"/>
      <c r="E31" s="47"/>
      <c r="F31" s="47"/>
      <c r="G31" s="48"/>
      <c r="H31" s="48"/>
      <c r="I31" s="48"/>
      <c r="J31" s="48"/>
      <c r="K31" s="49"/>
      <c r="L31" s="7"/>
      <c r="M31" s="7"/>
      <c r="N31" s="7"/>
    </row>
    <row r="32" spans="2:20" x14ac:dyDescent="0.25">
      <c r="B32" s="47" t="s">
        <v>31</v>
      </c>
      <c r="C32" s="47"/>
      <c r="D32" s="47"/>
      <c r="E32" s="47"/>
      <c r="F32" s="47"/>
      <c r="G32" s="50"/>
      <c r="H32" s="49"/>
      <c r="I32" s="49"/>
      <c r="J32" s="49"/>
      <c r="K32" s="51"/>
      <c r="L32" s="7"/>
      <c r="M32" s="7"/>
      <c r="N32" s="7"/>
    </row>
    <row r="33" spans="2:14" ht="15" customHeight="1" x14ac:dyDescent="0.25">
      <c r="B33" s="57" t="s">
        <v>32</v>
      </c>
      <c r="C33" s="58"/>
      <c r="D33" s="58"/>
      <c r="E33" s="58"/>
      <c r="F33" s="58"/>
      <c r="G33" s="58"/>
      <c r="H33" s="58"/>
      <c r="I33" s="58"/>
      <c r="J33" s="58"/>
      <c r="K33" s="59"/>
      <c r="M33" s="46"/>
      <c r="N33" s="46"/>
    </row>
    <row r="34" spans="2:14" x14ac:dyDescent="0.25">
      <c r="C34" s="7"/>
      <c r="D34" s="7"/>
    </row>
    <row r="35" spans="2:14" x14ac:dyDescent="0.25">
      <c r="K35" s="52"/>
      <c r="L35" s="60" t="s">
        <v>33</v>
      </c>
      <c r="M35" s="60"/>
      <c r="N35" s="60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2025-02-05T12:26:29Z</dcterms:created>
  <dcterms:modified xsi:type="dcterms:W3CDTF">2025-02-05T13:42:45Z</dcterms:modified>
</cp:coreProperties>
</file>