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942168C3-3350-434F-9F29-B3B3E4666938}" xr6:coauthVersionLast="47" xr6:coauthVersionMax="47" xr10:uidLastSave="{00000000-0000-0000-0000-000000000000}"/>
  <bookViews>
    <workbookView xWindow="28680" yWindow="-120" windowWidth="29040" windowHeight="17640" xr2:uid="{A976FEF1-C4E0-4CBB-A803-DF5B7BCE8035}"/>
  </bookViews>
  <sheets>
    <sheet name="52_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I71" i="1"/>
  <c r="H71" i="1"/>
  <c r="I70" i="1"/>
  <c r="H70" i="1"/>
  <c r="I68" i="1"/>
  <c r="H68" i="1"/>
  <c r="I65" i="1"/>
  <c r="H65" i="1"/>
  <c r="I64" i="1"/>
  <c r="I62" i="1"/>
  <c r="H62" i="1"/>
  <c r="I61" i="1"/>
  <c r="H61" i="1"/>
  <c r="I60" i="1"/>
  <c r="H60" i="1"/>
  <c r="I59" i="1"/>
  <c r="H59" i="1"/>
  <c r="I58" i="1"/>
  <c r="H58" i="1"/>
  <c r="I57" i="1"/>
  <c r="H57" i="1"/>
  <c r="H56" i="1"/>
  <c r="I55" i="1"/>
  <c r="H55" i="1"/>
  <c r="H53" i="1"/>
  <c r="I52" i="1"/>
  <c r="H52" i="1"/>
  <c r="I51" i="1"/>
  <c r="H51" i="1"/>
  <c r="I49" i="1"/>
  <c r="H49" i="1"/>
  <c r="I48" i="1"/>
  <c r="H48" i="1"/>
  <c r="I46" i="1"/>
  <c r="H46" i="1"/>
  <c r="I45" i="1"/>
  <c r="H45" i="1"/>
  <c r="I44" i="1"/>
  <c r="H44" i="1"/>
  <c r="H42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0" i="1"/>
  <c r="H30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7" i="1"/>
  <c r="H17" i="1"/>
  <c r="I16" i="1"/>
  <c r="H16" i="1"/>
  <c r="I15" i="1"/>
  <c r="H15" i="1"/>
  <c r="I14" i="1"/>
  <c r="H14" i="1"/>
  <c r="I13" i="1"/>
  <c r="H13" i="1"/>
  <c r="I12" i="1"/>
  <c r="H12" i="1"/>
  <c r="I9" i="1"/>
  <c r="H9" i="1"/>
  <c r="I8" i="1"/>
  <c r="I7" i="1"/>
  <c r="H7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<sst xmlns="http://schemas.openxmlformats.org/spreadsheetml/2006/main" count="178" uniqueCount="40">
  <si>
    <t>Grūdų ir rapsų vidutinės kainos (augintojų) ES šalyse, EUR/t</t>
  </si>
  <si>
    <t xml:space="preserve">                    Data
Valstybė</t>
  </si>
  <si>
    <t>Pokytis, %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</si>
  <si>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</si>
  <si>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</si>
  <si>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</si>
  <si>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</si>
  <si>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</si>
  <si>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</si>
  <si>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</si>
  <si>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</si>
  <si>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</si>
  <si>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</si>
  <si>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</si>
  <si>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</si>
  <si>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</si>
  <si>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</si>
  <si>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</si>
  <si>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</si>
  <si>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</si>
  <si>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</si>
  <si>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</si>
  <si>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</si>
  <si>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</si>
  <si>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</si>
  <si>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</si>
  <si>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</si>
  <si>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</si>
  <si>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</si>
  <si>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</si>
  <si>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</si>
  <si>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</si>
  <si>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</si>
  <si>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</si>
  <si>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</si>
  <si>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</si>
  <si>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3 savaitę su  2 savaite</t>
  </si>
  <si>
    <t>** lyginant 2025 m. 3 savaitę su 2024 m. 3 savaite</t>
  </si>
  <si>
    <t>Pastaba: Lietuvos maistinių ir pašarinių kviečių, pašarinių miežių, maistinių rugių ir rapsų 52, 1 ir  2 savaičių kainos patikslintos  2025-01-27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</si>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</sst>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CD961E-3FA1-414F-8C17-7B5D7842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Europos_kainos\Europos_kainos_2025\ES_kainos_is2025.xlsx" TargetMode="External"/><Relationship Id="rId1" Type="http://schemas.openxmlformats.org/officeDocument/2006/relationships/externalLinkPath" Target="file:///X:\DaivaP\Europos_kainos\Europos_kainos_2025\ES_kainos_i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_1"/>
      <sheetName val="51_2"/>
      <sheetName val="52_3"/>
      <sheetName val="zalias"/>
      <sheetName val="ikelimui"/>
    </sheetNames>
    <sheetDataSet>
      <sheetData sheetId="0"/>
      <sheetData sheetId="1"/>
      <sheetData sheetId="2"/>
      <sheetData sheetId="3"/>
      <sheetData sheetId="4">
        <row r="6">
          <cell r="B6" t="str">
            <v>3 sav. 
(01 16–22)</v>
          </cell>
          <cell r="C6" t="str">
            <v>52 sav. 
(12 23–29)</v>
          </cell>
          <cell r="D6" t="str">
            <v>1 sav. 
(12 30 -05)</v>
          </cell>
          <cell r="E6" t="str">
            <v>2 sav. 
(01 06–12)</v>
          </cell>
          <cell r="F6" t="str">
            <v>3 sav. 
(01 13–19)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15B4-A139-4B19-9AA1-1FA6CD6F34FB}">
  <dimension ref="B2:K84"/>
  <sheetViews>
    <sheetView showGridLines="0" showRowColHeaders="0" tabSelected="1" zoomScale="115" zoomScaleNormal="115" workbookViewId="0">
      <selection activeCell="Q47" sqref="Q47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7" customFormat="1" ht="15" customHeight="1" x14ac:dyDescent="0.2">
      <c r="B4" s="3" t="s">
        <v>1</v>
      </c>
      <c r="C4" s="4">
        <v>2024</v>
      </c>
      <c r="D4" s="5"/>
      <c r="E4" s="4">
        <v>2025</v>
      </c>
      <c r="F4" s="5"/>
      <c r="G4" s="6"/>
      <c r="H4" s="4" t="s">
        <v>2</v>
      </c>
      <c r="I4" s="5"/>
    </row>
    <row r="5" spans="2:9" s="7" customFormat="1" ht="23.25" customHeight="1" x14ac:dyDescent="0.2">
      <c r="B5" s="3"/>
      <c r="C5" s="8" t="str">
        <f>[1]ikelimui!B6</f>
        <v>3 sav. 
(01 16–22)</v>
      </c>
      <c r="D5" s="8" t="str">
        <f>[1]ikelimui!C6</f>
        <v>52 sav. 
(12 23–29)</v>
      </c>
      <c r="E5" s="8" t="str">
        <f>[1]ikelimui!D6</f>
        <v>1 sav. 
(12 30 -05)</v>
      </c>
      <c r="F5" s="8" t="str">
        <f>[1]ikelimui!E6</f>
        <v>2 sav. 
(01 06–12)</v>
      </c>
      <c r="G5" s="8" t="str">
        <f>[1]ikelimui!F6</f>
        <v>3 sav. 
(01 13–19)</v>
      </c>
      <c r="H5" s="9" t="s">
        <v>3</v>
      </c>
      <c r="I5" s="10" t="s">
        <v>4</v>
      </c>
    </row>
    <row r="6" spans="2:9" s="7" customFormat="1" x14ac:dyDescent="0.2">
      <c r="B6" s="11" t="s">
        <v>5</v>
      </c>
      <c r="C6" s="11"/>
      <c r="D6" s="11"/>
      <c r="E6" s="11"/>
      <c r="F6" s="11"/>
      <c r="G6" s="11"/>
      <c r="H6" s="11"/>
      <c r="I6" s="11"/>
    </row>
    <row r="7" spans="2:9" x14ac:dyDescent="0.2">
      <c r="B7" s="12" t="s">
        <v>6</v>
      </c>
      <c r="C7" s="13">
        <v>198.31</v>
      </c>
      <c r="D7" s="14">
        <v>201.08571428571432</v>
      </c>
      <c r="E7" s="14">
        <v>201.08571428571432</v>
      </c>
      <c r="F7" s="14">
        <v>203.27714285714288</v>
      </c>
      <c r="G7" s="15">
        <v>207.44142857142859</v>
      </c>
      <c r="H7" s="14">
        <f t="shared" ref="H7:H25" si="0">((G7*100)/F7)-100</f>
        <v>2.0485754845601321</v>
      </c>
      <c r="I7" s="14">
        <f t="shared" ref="I7:I25" si="1">((G7*100)/C7)-100</f>
        <v>4.6046233530475433</v>
      </c>
    </row>
    <row r="8" spans="2:9" x14ac:dyDescent="0.2">
      <c r="B8" s="12" t="s">
        <v>7</v>
      </c>
      <c r="C8" s="13">
        <v>203.74</v>
      </c>
      <c r="D8" s="14">
        <v>207.58</v>
      </c>
      <c r="E8" s="14">
        <v>212.45</v>
      </c>
      <c r="F8" s="14" t="s">
        <v>8</v>
      </c>
      <c r="G8" s="15">
        <v>211.4</v>
      </c>
      <c r="H8" s="14" t="s">
        <v>8</v>
      </c>
      <c r="I8" s="14">
        <f t="shared" si="1"/>
        <v>3.7596937272994921</v>
      </c>
    </row>
    <row r="9" spans="2:9" x14ac:dyDescent="0.2">
      <c r="B9" s="12" t="s">
        <v>9</v>
      </c>
      <c r="C9" s="13">
        <v>217.5</v>
      </c>
      <c r="D9" s="14" t="s">
        <v>8</v>
      </c>
      <c r="E9" s="14" t="s">
        <v>8</v>
      </c>
      <c r="F9" s="14">
        <v>233.875</v>
      </c>
      <c r="G9" s="15">
        <v>232.5</v>
      </c>
      <c r="H9" s="14">
        <f t="shared" si="0"/>
        <v>-0.58792089791555213</v>
      </c>
      <c r="I9" s="14">
        <f t="shared" si="1"/>
        <v>6.8965517241379359</v>
      </c>
    </row>
    <row r="10" spans="2:9" x14ac:dyDescent="0.2">
      <c r="B10" s="12" t="s">
        <v>10</v>
      </c>
      <c r="C10" s="13" t="s">
        <v>8</v>
      </c>
      <c r="D10" s="14" t="s">
        <v>8</v>
      </c>
      <c r="E10" s="14" t="s">
        <v>8</v>
      </c>
      <c r="F10" s="14" t="s">
        <v>8</v>
      </c>
      <c r="G10" s="15">
        <v>220.17</v>
      </c>
      <c r="H10" s="14" t="s">
        <v>8</v>
      </c>
      <c r="I10" s="14" t="s">
        <v>8</v>
      </c>
    </row>
    <row r="11" spans="2:9" x14ac:dyDescent="0.2">
      <c r="B11" s="12" t="s">
        <v>11</v>
      </c>
      <c r="C11" s="13">
        <v>250</v>
      </c>
      <c r="D11" s="14" t="s">
        <v>8</v>
      </c>
      <c r="E11" s="14">
        <v>230</v>
      </c>
      <c r="F11" s="14" t="s">
        <v>8</v>
      </c>
      <c r="G11" s="15" t="s">
        <v>8</v>
      </c>
      <c r="H11" s="14" t="s">
        <v>8</v>
      </c>
      <c r="I11" s="14" t="s">
        <v>8</v>
      </c>
    </row>
    <row r="12" spans="2:9" x14ac:dyDescent="0.2">
      <c r="B12" s="12" t="s">
        <v>12</v>
      </c>
      <c r="C12" s="13">
        <v>238.87600000000003</v>
      </c>
      <c r="D12" s="14">
        <v>236.536</v>
      </c>
      <c r="E12" s="14">
        <v>238.45599999999999</v>
      </c>
      <c r="F12" s="14">
        <v>240.51</v>
      </c>
      <c r="G12" s="15">
        <v>244.28599999999997</v>
      </c>
      <c r="H12" s="14">
        <f t="shared" si="0"/>
        <v>1.569997089518111</v>
      </c>
      <c r="I12" s="14">
        <f t="shared" si="1"/>
        <v>2.2647733552135634</v>
      </c>
    </row>
    <row r="13" spans="2:9" x14ac:dyDescent="0.2">
      <c r="B13" s="12" t="s">
        <v>13</v>
      </c>
      <c r="C13" s="13">
        <v>219.08</v>
      </c>
      <c r="D13" s="14" t="s">
        <v>8</v>
      </c>
      <c r="E13" s="14" t="s">
        <v>8</v>
      </c>
      <c r="F13" s="14">
        <v>231.82999999999998</v>
      </c>
      <c r="G13" s="15">
        <v>233.08</v>
      </c>
      <c r="H13" s="14">
        <f t="shared" si="0"/>
        <v>0.53918819824872344</v>
      </c>
      <c r="I13" s="14">
        <f t="shared" si="1"/>
        <v>6.3903596859594671</v>
      </c>
    </row>
    <row r="14" spans="2:9" x14ac:dyDescent="0.2">
      <c r="B14" s="12" t="s">
        <v>14</v>
      </c>
      <c r="C14" s="13">
        <v>178.1</v>
      </c>
      <c r="D14" s="14">
        <v>228.4</v>
      </c>
      <c r="E14" s="14">
        <v>199</v>
      </c>
      <c r="F14" s="14">
        <v>198.1</v>
      </c>
      <c r="G14" s="15">
        <v>207.45</v>
      </c>
      <c r="H14" s="14">
        <f>((G14*100)/F14)-100</f>
        <v>4.7198384654215033</v>
      </c>
      <c r="I14" s="14">
        <f>((G14*100)/C14)-100</f>
        <v>16.479505895564287</v>
      </c>
    </row>
    <row r="15" spans="2:9" x14ac:dyDescent="0.2">
      <c r="B15" s="12" t="s">
        <v>15</v>
      </c>
      <c r="C15" s="13">
        <v>226.26</v>
      </c>
      <c r="D15" s="14" t="s">
        <v>8</v>
      </c>
      <c r="E15" s="14" t="s">
        <v>8</v>
      </c>
      <c r="F15" s="14">
        <v>240.06666666666666</v>
      </c>
      <c r="G15" s="15">
        <v>243.79636363636362</v>
      </c>
      <c r="H15" s="14">
        <f t="shared" si="0"/>
        <v>1.5536088460276147</v>
      </c>
      <c r="I15" s="14">
        <f t="shared" si="1"/>
        <v>7.7505363901545365</v>
      </c>
    </row>
    <row r="16" spans="2:9" x14ac:dyDescent="0.2">
      <c r="B16" s="12" t="s">
        <v>16</v>
      </c>
      <c r="C16" s="13">
        <v>201.08</v>
      </c>
      <c r="D16" s="14">
        <v>200.77078511157777</v>
      </c>
      <c r="E16" s="14">
        <v>207.68109370315307</v>
      </c>
      <c r="F16" s="14">
        <v>209.48628580605484</v>
      </c>
      <c r="G16" s="15">
        <v>207.94880249750562</v>
      </c>
      <c r="H16" s="14">
        <f t="shared" si="0"/>
        <v>-0.73393029172927982</v>
      </c>
      <c r="I16" s="14">
        <f t="shared" si="1"/>
        <v>3.4159550912600025</v>
      </c>
    </row>
    <row r="17" spans="2:10" s="21" customFormat="1" x14ac:dyDescent="0.2">
      <c r="B17" s="16" t="s">
        <v>17</v>
      </c>
      <c r="C17" s="17">
        <v>209.54</v>
      </c>
      <c r="D17" s="18">
        <v>223.6</v>
      </c>
      <c r="E17" s="18">
        <v>222.82</v>
      </c>
      <c r="F17" s="18">
        <v>221.75</v>
      </c>
      <c r="G17" s="19">
        <v>224.64</v>
      </c>
      <c r="H17" s="18">
        <f t="shared" si="0"/>
        <v>1.3032694475760991</v>
      </c>
      <c r="I17" s="18">
        <f t="shared" si="1"/>
        <v>7.2062613343514386</v>
      </c>
      <c r="J17" s="20"/>
    </row>
    <row r="18" spans="2:10" x14ac:dyDescent="0.2">
      <c r="B18" s="12" t="s">
        <v>18</v>
      </c>
      <c r="C18" s="13">
        <v>169.98</v>
      </c>
      <c r="D18" s="14" t="s">
        <v>8</v>
      </c>
      <c r="E18" s="14" t="s">
        <v>8</v>
      </c>
      <c r="F18" s="14">
        <v>206.84</v>
      </c>
      <c r="G18" s="15" t="s">
        <v>8</v>
      </c>
      <c r="H18" s="14" t="s">
        <v>8</v>
      </c>
      <c r="I18" s="14" t="s">
        <v>8</v>
      </c>
    </row>
    <row r="19" spans="2:10" x14ac:dyDescent="0.2">
      <c r="B19" s="12" t="s">
        <v>19</v>
      </c>
      <c r="C19" s="13">
        <v>222.5</v>
      </c>
      <c r="D19" s="14" t="s">
        <v>8</v>
      </c>
      <c r="E19" s="14" t="s">
        <v>8</v>
      </c>
      <c r="F19" s="14">
        <v>222.5</v>
      </c>
      <c r="G19" s="15">
        <v>234</v>
      </c>
      <c r="H19" s="14">
        <f t="shared" si="0"/>
        <v>5.1685393258427013</v>
      </c>
      <c r="I19" s="14">
        <f t="shared" si="1"/>
        <v>5.1685393258427013</v>
      </c>
    </row>
    <row r="20" spans="2:10" x14ac:dyDescent="0.2">
      <c r="B20" s="12" t="s">
        <v>20</v>
      </c>
      <c r="C20" s="13">
        <v>207.89973345017708</v>
      </c>
      <c r="D20" s="14">
        <v>224.84633940332662</v>
      </c>
      <c r="E20" s="14">
        <v>229.16130240396996</v>
      </c>
      <c r="F20" s="14">
        <v>224.15110973556733</v>
      </c>
      <c r="G20" s="15">
        <v>224.34875564974402</v>
      </c>
      <c r="H20" s="14">
        <f t="shared" si="0"/>
        <v>8.8175300318539485E-2</v>
      </c>
      <c r="I20" s="14">
        <f t="shared" si="1"/>
        <v>7.9119977339985041</v>
      </c>
    </row>
    <row r="21" spans="2:10" x14ac:dyDescent="0.2">
      <c r="B21" s="12" t="s">
        <v>21</v>
      </c>
      <c r="C21" s="13">
        <v>250</v>
      </c>
      <c r="D21" s="14" t="s">
        <v>8</v>
      </c>
      <c r="E21" s="14">
        <v>259</v>
      </c>
      <c r="F21" s="14">
        <v>259</v>
      </c>
      <c r="G21" s="15">
        <v>267</v>
      </c>
      <c r="H21" s="14">
        <f t="shared" si="0"/>
        <v>3.0888030888030897</v>
      </c>
      <c r="I21" s="14">
        <f t="shared" si="1"/>
        <v>6.7999999999999972</v>
      </c>
    </row>
    <row r="22" spans="2:10" x14ac:dyDescent="0.2">
      <c r="B22" s="12" t="s">
        <v>22</v>
      </c>
      <c r="C22" s="13">
        <v>190.11500000000001</v>
      </c>
      <c r="D22" s="14">
        <v>212.63249999999999</v>
      </c>
      <c r="E22" s="14">
        <v>210.04</v>
      </c>
      <c r="F22" s="14">
        <v>206.72</v>
      </c>
      <c r="G22" s="15">
        <v>199.47</v>
      </c>
      <c r="H22" s="14">
        <f t="shared" si="0"/>
        <v>-3.5071594427244577</v>
      </c>
      <c r="I22" s="14">
        <f t="shared" si="1"/>
        <v>4.9207058885411357</v>
      </c>
    </row>
    <row r="23" spans="2:10" x14ac:dyDescent="0.2">
      <c r="B23" s="12" t="s">
        <v>23</v>
      </c>
      <c r="C23" s="13">
        <v>230.9</v>
      </c>
      <c r="D23" s="14">
        <v>273.58</v>
      </c>
      <c r="E23" s="14">
        <v>325</v>
      </c>
      <c r="F23" s="14">
        <v>233.82</v>
      </c>
      <c r="G23" s="15">
        <v>245.78</v>
      </c>
      <c r="H23" s="14">
        <f t="shared" si="0"/>
        <v>5.1150457616970328</v>
      </c>
      <c r="I23" s="14">
        <f t="shared" si="1"/>
        <v>6.4443482026851484</v>
      </c>
    </row>
    <row r="24" spans="2:10" x14ac:dyDescent="0.2">
      <c r="B24" s="12" t="s">
        <v>24</v>
      </c>
      <c r="C24" s="13">
        <v>316.10000000000002</v>
      </c>
      <c r="D24" s="14">
        <v>248.37</v>
      </c>
      <c r="E24" s="14" t="s">
        <v>8</v>
      </c>
      <c r="F24" s="14">
        <v>193.02</v>
      </c>
      <c r="G24" s="15">
        <v>201.45</v>
      </c>
      <c r="H24" s="14">
        <f>((G24*100)/F24)-100</f>
        <v>4.3674230649673547</v>
      </c>
      <c r="I24" s="14">
        <f t="shared" si="1"/>
        <v>-36.270167668459351</v>
      </c>
    </row>
    <row r="25" spans="2:10" x14ac:dyDescent="0.2">
      <c r="B25" s="12" t="s">
        <v>25</v>
      </c>
      <c r="C25" s="13">
        <v>236</v>
      </c>
      <c r="D25" s="14">
        <v>218.5</v>
      </c>
      <c r="E25" s="14">
        <v>223</v>
      </c>
      <c r="F25" s="14">
        <v>221</v>
      </c>
      <c r="G25" s="15">
        <v>221</v>
      </c>
      <c r="H25" s="14">
        <f t="shared" si="0"/>
        <v>0</v>
      </c>
      <c r="I25" s="14">
        <f t="shared" si="1"/>
        <v>-6.3559322033898269</v>
      </c>
    </row>
    <row r="26" spans="2:10" x14ac:dyDescent="0.2">
      <c r="B26" s="12" t="s">
        <v>26</v>
      </c>
      <c r="C26" s="13">
        <v>228.85</v>
      </c>
      <c r="D26" s="14">
        <v>224.12</v>
      </c>
      <c r="E26" s="14">
        <v>226.01</v>
      </c>
      <c r="F26" s="14">
        <v>226.08</v>
      </c>
      <c r="G26" s="15" t="s">
        <v>8</v>
      </c>
      <c r="H26" s="14" t="s">
        <v>8</v>
      </c>
      <c r="I26" s="14" t="s">
        <v>8</v>
      </c>
    </row>
    <row r="27" spans="2:10" x14ac:dyDescent="0.2">
      <c r="B27" s="22" t="s">
        <v>27</v>
      </c>
      <c r="C27" s="22"/>
      <c r="D27" s="22"/>
      <c r="E27" s="22"/>
      <c r="F27" s="22"/>
      <c r="G27" s="22"/>
      <c r="H27" s="22"/>
      <c r="I27" s="22"/>
    </row>
    <row r="28" spans="2:10" x14ac:dyDescent="0.2">
      <c r="B28" s="23" t="s">
        <v>28</v>
      </c>
      <c r="C28" s="24">
        <v>176.7</v>
      </c>
      <c r="D28" s="14">
        <v>196.9</v>
      </c>
      <c r="E28" s="14">
        <v>198.5</v>
      </c>
      <c r="F28" s="14">
        <v>199.75</v>
      </c>
      <c r="G28" s="25">
        <v>198.2</v>
      </c>
      <c r="H28" s="14">
        <f>((G28*100)/F28)-100</f>
        <v>-0.77596996245306116</v>
      </c>
      <c r="I28" s="14">
        <f>((G28*100)/C28)-100</f>
        <v>12.167515563101304</v>
      </c>
    </row>
    <row r="29" spans="2:10" x14ac:dyDescent="0.2">
      <c r="B29" s="12" t="s">
        <v>6</v>
      </c>
      <c r="C29" s="13">
        <v>186.114</v>
      </c>
      <c r="D29" s="14">
        <v>188.81428571428569</v>
      </c>
      <c r="E29" s="14">
        <v>188.81428571428569</v>
      </c>
      <c r="F29" s="14">
        <v>190.85999999999999</v>
      </c>
      <c r="G29" s="15">
        <v>197.43571428571428</v>
      </c>
      <c r="H29" s="14">
        <f t="shared" ref="H29:H42" si="2">((G29*100)/F29)-100</f>
        <v>3.445307704974482</v>
      </c>
      <c r="I29" s="14">
        <f t="shared" ref="I29:I40" si="3">((G29*100)/C29)-100</f>
        <v>6.0832147424236069</v>
      </c>
    </row>
    <row r="30" spans="2:10" x14ac:dyDescent="0.2">
      <c r="B30" s="12" t="s">
        <v>9</v>
      </c>
      <c r="C30" s="13">
        <v>193</v>
      </c>
      <c r="D30" s="14" t="s">
        <v>8</v>
      </c>
      <c r="E30" s="14" t="s">
        <v>8</v>
      </c>
      <c r="F30" s="14">
        <v>223.33333333333334</v>
      </c>
      <c r="G30" s="15">
        <v>216.5</v>
      </c>
      <c r="H30" s="14">
        <f t="shared" si="2"/>
        <v>-3.0597014925373145</v>
      </c>
      <c r="I30" s="14">
        <f t="shared" si="3"/>
        <v>12.176165803108802</v>
      </c>
    </row>
    <row r="31" spans="2:10" x14ac:dyDescent="0.2">
      <c r="B31" s="12" t="s">
        <v>11</v>
      </c>
      <c r="C31" s="13">
        <v>199</v>
      </c>
      <c r="D31" s="14">
        <v>191</v>
      </c>
      <c r="E31" s="14">
        <v>205.5</v>
      </c>
      <c r="F31" s="14">
        <v>202</v>
      </c>
      <c r="G31" s="15" t="s">
        <v>8</v>
      </c>
      <c r="H31" s="14" t="s">
        <v>8</v>
      </c>
      <c r="I31" s="14" t="s">
        <v>8</v>
      </c>
    </row>
    <row r="32" spans="2:10" x14ac:dyDescent="0.2">
      <c r="B32" s="12" t="s">
        <v>29</v>
      </c>
      <c r="C32" s="13">
        <v>231.66666666666666</v>
      </c>
      <c r="D32" s="14">
        <v>243.33333333333334</v>
      </c>
      <c r="E32" s="14">
        <v>243.33333333333334</v>
      </c>
      <c r="F32" s="14">
        <v>247</v>
      </c>
      <c r="G32" s="15">
        <v>246.66666666666666</v>
      </c>
      <c r="H32" s="14">
        <f t="shared" si="2"/>
        <v>-0.13495276653172539</v>
      </c>
      <c r="I32" s="14">
        <f t="shared" si="3"/>
        <v>6.4748201438848838</v>
      </c>
    </row>
    <row r="33" spans="2:10" x14ac:dyDescent="0.2">
      <c r="B33" s="12" t="s">
        <v>16</v>
      </c>
      <c r="C33" s="13">
        <v>170.45</v>
      </c>
      <c r="D33" s="14">
        <v>195.15410823308119</v>
      </c>
      <c r="E33" s="14">
        <v>201.50728803609971</v>
      </c>
      <c r="F33" s="14">
        <v>183.75</v>
      </c>
      <c r="G33" s="15">
        <v>202.23149462680581</v>
      </c>
      <c r="H33" s="14">
        <f t="shared" si="2"/>
        <v>10.057956259486147</v>
      </c>
      <c r="I33" s="14">
        <f t="shared" si="3"/>
        <v>18.64564073147892</v>
      </c>
    </row>
    <row r="34" spans="2:10" s="21" customFormat="1" x14ac:dyDescent="0.2">
      <c r="B34" s="16" t="s">
        <v>17</v>
      </c>
      <c r="C34" s="17">
        <v>184.9</v>
      </c>
      <c r="D34" s="18">
        <v>184.51</v>
      </c>
      <c r="E34" s="18">
        <v>184.72</v>
      </c>
      <c r="F34" s="18">
        <v>188.92</v>
      </c>
      <c r="G34" s="19">
        <v>192.19</v>
      </c>
      <c r="H34" s="18">
        <f t="shared" si="2"/>
        <v>1.7308913825958143</v>
      </c>
      <c r="I34" s="18">
        <f t="shared" si="3"/>
        <v>3.9426717144402375</v>
      </c>
      <c r="J34" s="20"/>
    </row>
    <row r="35" spans="2:10" x14ac:dyDescent="0.2">
      <c r="B35" s="12" t="s">
        <v>18</v>
      </c>
      <c r="C35" s="13">
        <v>157.66</v>
      </c>
      <c r="D35" s="14" t="s">
        <v>8</v>
      </c>
      <c r="E35" s="14" t="s">
        <v>8</v>
      </c>
      <c r="F35" s="14">
        <v>200.37</v>
      </c>
      <c r="G35" s="15">
        <v>204.48</v>
      </c>
      <c r="H35" s="14">
        <f t="shared" si="2"/>
        <v>2.051205270250037</v>
      </c>
      <c r="I35" s="14">
        <f t="shared" si="3"/>
        <v>29.696815933020417</v>
      </c>
    </row>
    <row r="36" spans="2:10" x14ac:dyDescent="0.2">
      <c r="B36" s="12" t="s">
        <v>30</v>
      </c>
      <c r="C36" s="13">
        <v>214.5</v>
      </c>
      <c r="D36" s="14">
        <v>241.5</v>
      </c>
      <c r="E36" s="14" t="s">
        <v>8</v>
      </c>
      <c r="F36" s="14">
        <v>239.5</v>
      </c>
      <c r="G36" s="15">
        <v>240.5</v>
      </c>
      <c r="H36" s="14">
        <f t="shared" si="2"/>
        <v>0.41753653444676786</v>
      </c>
      <c r="I36" s="14">
        <f t="shared" si="3"/>
        <v>12.121212121212125</v>
      </c>
    </row>
    <row r="37" spans="2:10" x14ac:dyDescent="0.2">
      <c r="B37" s="12" t="s">
        <v>19</v>
      </c>
      <c r="C37" s="13" t="s">
        <v>8</v>
      </c>
      <c r="D37" s="14" t="s">
        <v>8</v>
      </c>
      <c r="E37" s="14" t="s">
        <v>8</v>
      </c>
      <c r="F37" s="14">
        <v>215</v>
      </c>
      <c r="G37" s="15" t="s">
        <v>8</v>
      </c>
      <c r="H37" s="14" t="s">
        <v>8</v>
      </c>
      <c r="I37" s="14" t="s">
        <v>8</v>
      </c>
    </row>
    <row r="38" spans="2:10" x14ac:dyDescent="0.2">
      <c r="B38" s="12" t="s">
        <v>20</v>
      </c>
      <c r="C38" s="13">
        <v>200.82520904078578</v>
      </c>
      <c r="D38" s="14">
        <v>209.4042390905071</v>
      </c>
      <c r="E38" s="14">
        <v>213.47814891973502</v>
      </c>
      <c r="F38" s="14">
        <v>215.71027296728235</v>
      </c>
      <c r="G38" s="15">
        <v>214.73715796778006</v>
      </c>
      <c r="H38" s="14">
        <f t="shared" si="2"/>
        <v>-0.45112130549752294</v>
      </c>
      <c r="I38" s="14">
        <f t="shared" si="3"/>
        <v>6.9273917320653169</v>
      </c>
    </row>
    <row r="39" spans="2:10" x14ac:dyDescent="0.2">
      <c r="B39" s="12" t="s">
        <v>21</v>
      </c>
      <c r="C39" s="13">
        <v>222</v>
      </c>
      <c r="D39" s="14" t="s">
        <v>8</v>
      </c>
      <c r="E39" s="14">
        <v>249</v>
      </c>
      <c r="F39" s="14">
        <v>250</v>
      </c>
      <c r="G39" s="15">
        <v>254</v>
      </c>
      <c r="H39" s="14">
        <f t="shared" si="2"/>
        <v>1.5999999999999943</v>
      </c>
      <c r="I39" s="14">
        <f t="shared" si="3"/>
        <v>14.414414414414409</v>
      </c>
    </row>
    <row r="40" spans="2:10" x14ac:dyDescent="0.2">
      <c r="B40" s="12" t="s">
        <v>22</v>
      </c>
      <c r="C40" s="13">
        <v>172.03</v>
      </c>
      <c r="D40" s="14">
        <v>197.29333333333332</v>
      </c>
      <c r="E40" s="14" t="s">
        <v>8</v>
      </c>
      <c r="F40" s="14">
        <v>191.59500000000003</v>
      </c>
      <c r="G40" s="15">
        <v>196.19</v>
      </c>
      <c r="H40" s="14">
        <f t="shared" si="2"/>
        <v>2.3982880555337971</v>
      </c>
      <c r="I40" s="14">
        <f t="shared" si="3"/>
        <v>14.044062082194969</v>
      </c>
    </row>
    <row r="41" spans="2:10" x14ac:dyDescent="0.2">
      <c r="B41" s="12" t="s">
        <v>24</v>
      </c>
      <c r="C41" s="13" t="s">
        <v>8</v>
      </c>
      <c r="D41" s="14">
        <v>171.89</v>
      </c>
      <c r="E41" s="14" t="s">
        <v>8</v>
      </c>
      <c r="F41" s="14">
        <v>175.62</v>
      </c>
      <c r="G41" s="15" t="s">
        <v>8</v>
      </c>
      <c r="H41" s="14" t="s">
        <v>8</v>
      </c>
      <c r="I41" s="14" t="s">
        <v>8</v>
      </c>
    </row>
    <row r="42" spans="2:10" x14ac:dyDescent="0.2">
      <c r="B42" s="12" t="s">
        <v>25</v>
      </c>
      <c r="C42" s="13" t="s">
        <v>8</v>
      </c>
      <c r="D42" s="14">
        <v>192.5</v>
      </c>
      <c r="E42" s="14">
        <v>192.5</v>
      </c>
      <c r="F42" s="14">
        <v>194</v>
      </c>
      <c r="G42" s="15">
        <v>204</v>
      </c>
      <c r="H42" s="14">
        <f t="shared" si="2"/>
        <v>5.1546391752577279</v>
      </c>
      <c r="I42" s="14" t="s">
        <v>8</v>
      </c>
    </row>
    <row r="43" spans="2:10" x14ac:dyDescent="0.2">
      <c r="B43" s="22" t="s">
        <v>31</v>
      </c>
      <c r="C43" s="22"/>
      <c r="D43" s="22"/>
      <c r="E43" s="22"/>
      <c r="F43" s="22"/>
      <c r="G43" s="22"/>
      <c r="H43" s="22"/>
      <c r="I43" s="22"/>
    </row>
    <row r="44" spans="2:10" x14ac:dyDescent="0.2">
      <c r="B44" s="23" t="s">
        <v>28</v>
      </c>
      <c r="C44" s="24">
        <v>167.1</v>
      </c>
      <c r="D44" s="14">
        <v>176.9</v>
      </c>
      <c r="E44" s="14">
        <v>185.5</v>
      </c>
      <c r="F44" s="14">
        <v>186.13</v>
      </c>
      <c r="G44" s="25">
        <v>186.4</v>
      </c>
      <c r="H44" s="14">
        <f>((G44*100)/F44)-100</f>
        <v>0.14505990436791194</v>
      </c>
      <c r="I44" s="14">
        <f>((G44*100)/C44)-100</f>
        <v>11.549970077797724</v>
      </c>
    </row>
    <row r="45" spans="2:10" x14ac:dyDescent="0.2">
      <c r="B45" s="12" t="s">
        <v>6</v>
      </c>
      <c r="C45" s="13">
        <v>175.54333333333332</v>
      </c>
      <c r="D45" s="14">
        <v>168.73</v>
      </c>
      <c r="E45" s="14">
        <v>168.73</v>
      </c>
      <c r="F45" s="14">
        <v>168.73</v>
      </c>
      <c r="G45" s="15">
        <v>168.73</v>
      </c>
      <c r="H45" s="14">
        <f t="shared" ref="H45:H62" si="4">((G45*100)/F45)-100</f>
        <v>0</v>
      </c>
      <c r="I45" s="14">
        <f t="shared" ref="I45:I62" si="5">((G45*100)/C45)-100</f>
        <v>-3.881282874124139</v>
      </c>
    </row>
    <row r="46" spans="2:10" x14ac:dyDescent="0.2">
      <c r="B46" s="12" t="s">
        <v>9</v>
      </c>
      <c r="C46" s="13">
        <v>183.25</v>
      </c>
      <c r="D46" s="14" t="s">
        <v>8</v>
      </c>
      <c r="E46" s="14" t="s">
        <v>8</v>
      </c>
      <c r="F46" s="14">
        <v>202.83333333333334</v>
      </c>
      <c r="G46" s="15">
        <v>203.625</v>
      </c>
      <c r="H46" s="14">
        <f t="shared" si="4"/>
        <v>0.39030402629416017</v>
      </c>
      <c r="I46" s="14">
        <f t="shared" si="5"/>
        <v>11.118690313778984</v>
      </c>
    </row>
    <row r="47" spans="2:10" x14ac:dyDescent="0.2">
      <c r="B47" s="12" t="s">
        <v>11</v>
      </c>
      <c r="C47" s="13">
        <v>200</v>
      </c>
      <c r="D47" s="14" t="s">
        <v>8</v>
      </c>
      <c r="E47" s="14">
        <v>200</v>
      </c>
      <c r="F47" s="14" t="s">
        <v>8</v>
      </c>
      <c r="G47" s="15" t="s">
        <v>8</v>
      </c>
      <c r="H47" s="14" t="s">
        <v>8</v>
      </c>
      <c r="I47" s="14" t="s">
        <v>8</v>
      </c>
    </row>
    <row r="48" spans="2:10" x14ac:dyDescent="0.2">
      <c r="B48" s="12" t="s">
        <v>12</v>
      </c>
      <c r="C48" s="13">
        <v>225.21999999999997</v>
      </c>
      <c r="D48" s="14">
        <v>214</v>
      </c>
      <c r="E48" s="14">
        <v>217.84</v>
      </c>
      <c r="F48" s="14">
        <v>221.93999999999997</v>
      </c>
      <c r="G48" s="15">
        <v>225.16</v>
      </c>
      <c r="H48" s="14">
        <f t="shared" si="4"/>
        <v>1.4508425700639975</v>
      </c>
      <c r="I48" s="14">
        <f t="shared" si="5"/>
        <v>-2.6640618062330645E-2</v>
      </c>
    </row>
    <row r="49" spans="2:10" x14ac:dyDescent="0.2">
      <c r="B49" s="12" t="s">
        <v>13</v>
      </c>
      <c r="C49" s="13">
        <v>197.58</v>
      </c>
      <c r="D49" s="14" t="s">
        <v>8</v>
      </c>
      <c r="E49" s="14" t="s">
        <v>8</v>
      </c>
      <c r="F49" s="14">
        <v>207.95</v>
      </c>
      <c r="G49" s="15">
        <v>208.25</v>
      </c>
      <c r="H49" s="14">
        <f t="shared" si="4"/>
        <v>0.14426544842510225</v>
      </c>
      <c r="I49" s="14">
        <f t="shared" si="5"/>
        <v>5.4003441643890966</v>
      </c>
    </row>
    <row r="50" spans="2:10" x14ac:dyDescent="0.2">
      <c r="B50" s="12" t="s">
        <v>14</v>
      </c>
      <c r="C50" s="13" t="s">
        <v>8</v>
      </c>
      <c r="D50" s="14">
        <v>175.4</v>
      </c>
      <c r="E50" s="14" t="s">
        <v>8</v>
      </c>
      <c r="F50" s="14" t="s">
        <v>8</v>
      </c>
      <c r="G50" s="15">
        <v>183.5</v>
      </c>
      <c r="H50" s="14" t="s">
        <v>8</v>
      </c>
      <c r="I50" s="14" t="s">
        <v>8</v>
      </c>
    </row>
    <row r="51" spans="2:10" x14ac:dyDescent="0.2">
      <c r="B51" s="12" t="s">
        <v>29</v>
      </c>
      <c r="C51" s="13">
        <v>221.66666666666666</v>
      </c>
      <c r="D51" s="14">
        <v>229</v>
      </c>
      <c r="E51" s="14">
        <v>235</v>
      </c>
      <c r="F51" s="14">
        <v>234.66666666666666</v>
      </c>
      <c r="G51" s="15">
        <v>236</v>
      </c>
      <c r="H51" s="14">
        <f t="shared" si="4"/>
        <v>0.56818181818182723</v>
      </c>
      <c r="I51" s="14">
        <f t="shared" si="5"/>
        <v>6.4661654135338438</v>
      </c>
    </row>
    <row r="52" spans="2:10" x14ac:dyDescent="0.2">
      <c r="B52" s="12" t="s">
        <v>15</v>
      </c>
      <c r="C52" s="13">
        <v>202.8</v>
      </c>
      <c r="D52" s="14" t="s">
        <v>8</v>
      </c>
      <c r="E52" s="14" t="s">
        <v>8</v>
      </c>
      <c r="F52" s="14">
        <v>231.58333333333334</v>
      </c>
      <c r="G52" s="15">
        <v>234.95142857142855</v>
      </c>
      <c r="H52" s="14">
        <f t="shared" si="4"/>
        <v>1.4543772168816957</v>
      </c>
      <c r="I52" s="14">
        <f t="shared" si="5"/>
        <v>15.85376162299238</v>
      </c>
    </row>
    <row r="53" spans="2:10" x14ac:dyDescent="0.2">
      <c r="B53" s="12" t="s">
        <v>32</v>
      </c>
      <c r="C53" s="13" t="s">
        <v>8</v>
      </c>
      <c r="D53" s="14">
        <v>253</v>
      </c>
      <c r="E53" s="14">
        <v>252.75</v>
      </c>
      <c r="F53" s="14">
        <v>252.75</v>
      </c>
      <c r="G53" s="15">
        <v>257.64999999999998</v>
      </c>
      <c r="H53" s="14">
        <f t="shared" si="4"/>
        <v>1.93867457962412</v>
      </c>
      <c r="I53" s="14" t="s">
        <v>8</v>
      </c>
    </row>
    <row r="54" spans="2:10" x14ac:dyDescent="0.2">
      <c r="B54" s="12" t="s">
        <v>16</v>
      </c>
      <c r="C54" s="13">
        <v>151.24</v>
      </c>
      <c r="D54" s="14">
        <v>151.01044552199301</v>
      </c>
      <c r="E54" s="14">
        <v>161.02959869095446</v>
      </c>
      <c r="F54" s="14" t="s">
        <v>8</v>
      </c>
      <c r="G54" s="15" t="s">
        <v>8</v>
      </c>
      <c r="H54" s="14" t="s">
        <v>8</v>
      </c>
      <c r="I54" s="14" t="s">
        <v>8</v>
      </c>
    </row>
    <row r="55" spans="2:10" s="21" customFormat="1" x14ac:dyDescent="0.2">
      <c r="B55" s="16" t="s">
        <v>17</v>
      </c>
      <c r="C55" s="17">
        <v>160.49</v>
      </c>
      <c r="D55" s="18">
        <v>183.55</v>
      </c>
      <c r="E55" s="18">
        <v>174.89</v>
      </c>
      <c r="F55" s="18">
        <v>184.4</v>
      </c>
      <c r="G55" s="19">
        <v>176.48</v>
      </c>
      <c r="H55" s="18">
        <f t="shared" si="4"/>
        <v>-4.2950108459869938</v>
      </c>
      <c r="I55" s="18">
        <f t="shared" si="5"/>
        <v>9.9632375848962482</v>
      </c>
      <c r="J55" s="20"/>
    </row>
    <row r="56" spans="2:10" x14ac:dyDescent="0.2">
      <c r="B56" s="12" t="s">
        <v>18</v>
      </c>
      <c r="C56" s="13" t="s">
        <v>8</v>
      </c>
      <c r="D56" s="14" t="s">
        <v>8</v>
      </c>
      <c r="E56" s="14" t="s">
        <v>8</v>
      </c>
      <c r="F56" s="14">
        <v>194.26</v>
      </c>
      <c r="G56" s="15">
        <v>184.7</v>
      </c>
      <c r="H56" s="14">
        <f t="shared" si="4"/>
        <v>-4.9212395758262062</v>
      </c>
      <c r="I56" s="14" t="s">
        <v>8</v>
      </c>
    </row>
    <row r="57" spans="2:10" x14ac:dyDescent="0.2">
      <c r="B57" s="12" t="s">
        <v>30</v>
      </c>
      <c r="C57" s="13">
        <v>204</v>
      </c>
      <c r="D57" s="14">
        <v>226</v>
      </c>
      <c r="E57" s="14" t="s">
        <v>8</v>
      </c>
      <c r="F57" s="14">
        <v>226.5</v>
      </c>
      <c r="G57" s="15">
        <v>227</v>
      </c>
      <c r="H57" s="14">
        <f t="shared" si="4"/>
        <v>0.22075055187637815</v>
      </c>
      <c r="I57" s="14">
        <f t="shared" si="5"/>
        <v>11.274509803921575</v>
      </c>
    </row>
    <row r="58" spans="2:10" x14ac:dyDescent="0.2">
      <c r="B58" s="12" t="s">
        <v>19</v>
      </c>
      <c r="C58" s="13">
        <v>168</v>
      </c>
      <c r="D58" s="14" t="s">
        <v>8</v>
      </c>
      <c r="E58" s="14" t="s">
        <v>8</v>
      </c>
      <c r="F58" s="14">
        <v>205</v>
      </c>
      <c r="G58" s="15">
        <v>202.5</v>
      </c>
      <c r="H58" s="14">
        <f t="shared" si="4"/>
        <v>-1.2195121951219505</v>
      </c>
      <c r="I58" s="14">
        <f t="shared" si="5"/>
        <v>20.535714285714292</v>
      </c>
    </row>
    <row r="59" spans="2:10" x14ac:dyDescent="0.2">
      <c r="B59" s="12" t="s">
        <v>20</v>
      </c>
      <c r="C59" s="13">
        <v>171.38605907912512</v>
      </c>
      <c r="D59" s="14">
        <v>187.64491592244323</v>
      </c>
      <c r="E59" s="14">
        <v>189.60230331686992</v>
      </c>
      <c r="F59" s="14">
        <v>186.87074734230873</v>
      </c>
      <c r="G59" s="15">
        <v>188.24665703944038</v>
      </c>
      <c r="H59" s="14">
        <f t="shared" si="4"/>
        <v>0.73628950314586916</v>
      </c>
      <c r="I59" s="14">
        <f t="shared" si="5"/>
        <v>9.8377884706078191</v>
      </c>
    </row>
    <row r="60" spans="2:10" x14ac:dyDescent="0.2">
      <c r="B60" s="12" t="s">
        <v>21</v>
      </c>
      <c r="C60" s="13">
        <v>220</v>
      </c>
      <c r="D60" s="14" t="s">
        <v>8</v>
      </c>
      <c r="E60" s="14">
        <v>237</v>
      </c>
      <c r="F60" s="14">
        <v>238</v>
      </c>
      <c r="G60" s="15">
        <v>235</v>
      </c>
      <c r="H60" s="14">
        <f t="shared" si="4"/>
        <v>-1.2605042016806749</v>
      </c>
      <c r="I60" s="14">
        <f t="shared" si="5"/>
        <v>6.818181818181813</v>
      </c>
    </row>
    <row r="61" spans="2:10" x14ac:dyDescent="0.2">
      <c r="B61" s="12" t="s">
        <v>22</v>
      </c>
      <c r="C61" s="13">
        <v>157.76</v>
      </c>
      <c r="D61" s="14">
        <v>185.5</v>
      </c>
      <c r="E61" s="14" t="s">
        <v>8</v>
      </c>
      <c r="F61" s="14">
        <v>172.19499999999999</v>
      </c>
      <c r="G61" s="15">
        <v>176.285</v>
      </c>
      <c r="H61" s="14">
        <f t="shared" si="4"/>
        <v>2.3752141467522279</v>
      </c>
      <c r="I61" s="14">
        <f t="shared" si="5"/>
        <v>11.742520283975665</v>
      </c>
    </row>
    <row r="62" spans="2:10" x14ac:dyDescent="0.2">
      <c r="B62" s="12" t="s">
        <v>25</v>
      </c>
      <c r="C62" s="13">
        <v>177</v>
      </c>
      <c r="D62" s="14">
        <v>187</v>
      </c>
      <c r="E62" s="14">
        <v>187</v>
      </c>
      <c r="F62" s="14">
        <v>188.25</v>
      </c>
      <c r="G62" s="15">
        <v>196</v>
      </c>
      <c r="H62" s="14">
        <f t="shared" si="4"/>
        <v>4.1168658698539247</v>
      </c>
      <c r="I62" s="14">
        <f t="shared" si="5"/>
        <v>10.734463276836152</v>
      </c>
    </row>
    <row r="63" spans="2:10" x14ac:dyDescent="0.2">
      <c r="B63" s="22" t="s">
        <v>33</v>
      </c>
      <c r="C63" s="22"/>
      <c r="D63" s="22"/>
      <c r="E63" s="22"/>
      <c r="F63" s="22"/>
      <c r="G63" s="22"/>
      <c r="H63" s="22"/>
      <c r="I63" s="22"/>
    </row>
    <row r="64" spans="2:10" x14ac:dyDescent="0.2">
      <c r="B64" s="12" t="s">
        <v>7</v>
      </c>
      <c r="C64" s="24">
        <v>224.51</v>
      </c>
      <c r="D64" s="14" t="s">
        <v>8</v>
      </c>
      <c r="E64" s="14">
        <v>237.39</v>
      </c>
      <c r="F64" s="14" t="s">
        <v>8</v>
      </c>
      <c r="G64" s="25">
        <v>203.51</v>
      </c>
      <c r="H64" s="14" t="s">
        <v>8</v>
      </c>
      <c r="I64" s="14">
        <f>((G64*100)/C64)-100</f>
        <v>-9.3537036212195375</v>
      </c>
    </row>
    <row r="65" spans="2:11" x14ac:dyDescent="0.2">
      <c r="B65" s="12" t="s">
        <v>9</v>
      </c>
      <c r="C65" s="13">
        <v>201.5</v>
      </c>
      <c r="D65" s="14" t="s">
        <v>8</v>
      </c>
      <c r="E65" s="14" t="s">
        <v>8</v>
      </c>
      <c r="F65" s="14">
        <v>202.33333333333334</v>
      </c>
      <c r="G65" s="15">
        <v>202.75</v>
      </c>
      <c r="H65" s="14">
        <f t="shared" ref="H65:H68" si="6">((G65*100)/F65)-100</f>
        <v>0.20593080724876245</v>
      </c>
      <c r="I65" s="14">
        <f t="shared" ref="I65:I68" si="7">((G65*100)/C65)-100</f>
        <v>0.62034739454094279</v>
      </c>
    </row>
    <row r="66" spans="2:11" x14ac:dyDescent="0.2">
      <c r="B66" s="12" t="s">
        <v>16</v>
      </c>
      <c r="C66" s="13" t="s">
        <v>8</v>
      </c>
      <c r="D66" s="14">
        <v>137.30000000000001</v>
      </c>
      <c r="E66" s="14">
        <v>137.15113271512226</v>
      </c>
      <c r="F66" s="14" t="s">
        <v>8</v>
      </c>
      <c r="G66" s="15" t="s">
        <v>8</v>
      </c>
      <c r="H66" s="14" t="s">
        <v>8</v>
      </c>
      <c r="I66" s="14" t="s">
        <v>8</v>
      </c>
    </row>
    <row r="67" spans="2:11" x14ac:dyDescent="0.2">
      <c r="B67" s="12" t="s">
        <v>19</v>
      </c>
      <c r="C67" s="13" t="s">
        <v>8</v>
      </c>
      <c r="D67" s="14" t="s">
        <v>8</v>
      </c>
      <c r="E67" s="14" t="s">
        <v>8</v>
      </c>
      <c r="F67" s="14">
        <v>210</v>
      </c>
      <c r="G67" s="15" t="s">
        <v>8</v>
      </c>
      <c r="H67" s="14" t="s">
        <v>8</v>
      </c>
      <c r="I67" s="14" t="s">
        <v>8</v>
      </c>
    </row>
    <row r="68" spans="2:11" x14ac:dyDescent="0.2">
      <c r="B68" s="12" t="s">
        <v>20</v>
      </c>
      <c r="C68" s="13">
        <v>141.49048818782634</v>
      </c>
      <c r="D68" s="14">
        <v>168.45927613984929</v>
      </c>
      <c r="E68" s="14">
        <v>166.42868846703027</v>
      </c>
      <c r="F68" s="14">
        <v>164.12738160554093</v>
      </c>
      <c r="G68" s="15">
        <v>168.08574482849161</v>
      </c>
      <c r="H68" s="14">
        <f t="shared" si="6"/>
        <v>2.4117628540886074</v>
      </c>
      <c r="I68" s="14">
        <f t="shared" si="7"/>
        <v>18.796497899816771</v>
      </c>
    </row>
    <row r="69" spans="2:11" x14ac:dyDescent="0.2">
      <c r="B69" s="26" t="s">
        <v>34</v>
      </c>
      <c r="C69" s="26"/>
      <c r="D69" s="26"/>
      <c r="E69" s="26"/>
      <c r="F69" s="26"/>
      <c r="G69" s="26"/>
      <c r="H69" s="26"/>
      <c r="I69" s="26"/>
    </row>
    <row r="70" spans="2:11" x14ac:dyDescent="0.2">
      <c r="B70" s="27" t="s">
        <v>35</v>
      </c>
      <c r="C70" s="28">
        <v>386.5</v>
      </c>
      <c r="D70" s="14">
        <v>482.7662312437489</v>
      </c>
      <c r="E70" s="14">
        <v>480.85716023445804</v>
      </c>
      <c r="F70" s="14">
        <v>452.0748968419332</v>
      </c>
      <c r="G70" s="15">
        <v>508.45</v>
      </c>
      <c r="H70" s="29">
        <f>((G70*100)/F70)-100</f>
        <v>12.470301614154479</v>
      </c>
      <c r="I70" s="29">
        <f>((G70*100)/C70)-100</f>
        <v>31.55239327296249</v>
      </c>
    </row>
    <row r="71" spans="2:11" x14ac:dyDescent="0.2">
      <c r="B71" s="30" t="s">
        <v>17</v>
      </c>
      <c r="C71" s="31">
        <v>429.9</v>
      </c>
      <c r="D71" s="32">
        <v>571.91999999999996</v>
      </c>
      <c r="E71" s="32" t="s">
        <v>8</v>
      </c>
      <c r="F71" s="32">
        <v>537.51</v>
      </c>
      <c r="G71" s="33">
        <v>548.59</v>
      </c>
      <c r="H71" s="29">
        <f>((G71*100)/F71)-100</f>
        <v>2.0613569980093445</v>
      </c>
      <c r="I71" s="29">
        <f>((G71*100)/C71)-100</f>
        <v>27.608746220051188</v>
      </c>
      <c r="J71" s="34"/>
      <c r="K71" s="20"/>
    </row>
    <row r="72" spans="2:11" ht="12.75" thickBot="1" x14ac:dyDescent="0.25">
      <c r="B72" s="35" t="s">
        <v>20</v>
      </c>
      <c r="C72" s="36">
        <v>571.53841825922245</v>
      </c>
      <c r="D72" s="37">
        <v>555.91561126150259</v>
      </c>
      <c r="E72" s="37">
        <v>576.29737131621448</v>
      </c>
      <c r="F72" s="37">
        <v>574.21136793138533</v>
      </c>
      <c r="G72" s="38">
        <v>571.54</v>
      </c>
      <c r="H72" s="39">
        <f>((G72*100)/F72)-100</f>
        <v>-0.46522379746834019</v>
      </c>
      <c r="I72" s="39">
        <f>((G72*100)/C72)-100</f>
        <v>2.7675143560657034E-4</v>
      </c>
    </row>
    <row r="73" spans="2:11" ht="12.75" thickTop="1" x14ac:dyDescent="0.2">
      <c r="B73" s="27"/>
      <c r="C73" s="14"/>
      <c r="D73" s="14"/>
      <c r="E73" s="14"/>
      <c r="F73" s="14"/>
      <c r="G73" s="14"/>
      <c r="H73" s="29"/>
      <c r="I73" s="29"/>
    </row>
    <row r="74" spans="2:11" x14ac:dyDescent="0.2">
      <c r="B74" s="40" t="s">
        <v>36</v>
      </c>
      <c r="C74" s="41"/>
      <c r="D74" s="41"/>
      <c r="E74" s="42"/>
      <c r="F74" s="42"/>
      <c r="G74" s="42"/>
      <c r="H74" s="42"/>
      <c r="I74" s="40"/>
    </row>
    <row r="75" spans="2:11" x14ac:dyDescent="0.2">
      <c r="B75" s="40" t="s">
        <v>37</v>
      </c>
      <c r="C75" s="43"/>
      <c r="D75" s="43"/>
      <c r="E75" s="44"/>
      <c r="F75" s="44"/>
      <c r="G75" s="44"/>
      <c r="H75" s="44"/>
      <c r="I75" s="40"/>
    </row>
    <row r="76" spans="2:11" x14ac:dyDescent="0.2">
      <c r="B76" s="40" t="s">
        <v>38</v>
      </c>
      <c r="C76" s="45"/>
      <c r="D76" s="45"/>
      <c r="E76" s="45"/>
      <c r="F76" s="45"/>
      <c r="G76" s="45"/>
      <c r="H76" s="45"/>
      <c r="I76" s="45"/>
    </row>
    <row r="77" spans="2:11" x14ac:dyDescent="0.2">
      <c r="B77" s="45"/>
      <c r="C77" s="45"/>
      <c r="D77" s="46"/>
      <c r="E77" s="46"/>
      <c r="F77" s="46"/>
      <c r="G77" s="47"/>
      <c r="H77" s="45"/>
      <c r="I77" s="45"/>
    </row>
    <row r="78" spans="2:11" x14ac:dyDescent="0.2">
      <c r="B78" s="45"/>
      <c r="C78" s="45"/>
      <c r="D78" s="46"/>
      <c r="E78" s="47"/>
      <c r="F78" s="45" t="s">
        <v>39</v>
      </c>
      <c r="G78" s="45"/>
      <c r="H78" s="45"/>
      <c r="I78" s="45"/>
    </row>
    <row r="83" spans="5:6" x14ac:dyDescent="0.2">
      <c r="E83" s="20"/>
    </row>
    <row r="84" spans="5:6" x14ac:dyDescent="0.2">
      <c r="F84" s="20"/>
    </row>
  </sheetData>
  <mergeCells count="10">
    <mergeCell ref="B27:I27"/>
    <mergeCell ref="B43:I43"/>
    <mergeCell ref="B63:I63"/>
    <mergeCell ref="B69:I69"/>
    <mergeCell ref="B2:I2"/>
    <mergeCell ref="B4:B5"/>
    <mergeCell ref="C4:D4"/>
    <mergeCell ref="E4:G4"/>
    <mergeCell ref="H4:I4"/>
    <mergeCell ref="B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2025-01-27T10:08:32Z</dcterms:created>
  <dcterms:modified xsi:type="dcterms:W3CDTF">2025-01-27T10:09:09Z</dcterms:modified>
</cp:coreProperties>
</file>