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D195E799-0093-4283-983F-C25E0CBAED27}" xr6:coauthVersionLast="47" xr6:coauthVersionMax="47" xr10:uidLastSave="{00000000-0000-0000-0000-000000000000}"/>
  <bookViews>
    <workbookView xWindow="-120" yWindow="-120" windowWidth="29040" windowHeight="17640" xr2:uid="{DAD68F94-0FA5-49B6-B6BE-C8A1F02077D4}"/>
  </bookViews>
  <sheets>
    <sheet name="2_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L26" i="1"/>
  <c r="K26" i="1"/>
  <c r="N25" i="1"/>
  <c r="M25" i="1"/>
  <c r="L25" i="1"/>
  <c r="K25" i="1"/>
  <c r="N24" i="1"/>
  <c r="L24" i="1"/>
  <c r="K24" i="1"/>
  <c r="N23" i="1"/>
  <c r="M23" i="1"/>
  <c r="L23" i="1"/>
  <c r="K23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<sst xmlns="http://schemas.openxmlformats.org/spreadsheetml/2006/main" count="64" uniqueCount="34">
  <si>
    <t xml:space="preserve">Grūdų  ir aliejinių augalų sėklų  supirkimo kiekių suvestinė ataskaita (2025 m. 2 – 4  sav.) pagal GS-1*, t </t>
  </si>
  <si>
    <t xml:space="preserve">                      Data
Grūdai</t>
  </si>
  <si>
    <t>Pokytis, %</t>
  </si>
  <si>
    <t>4 sav.  (01 22– 28)</t>
  </si>
  <si>
    <t>2  sav.  (01 06 – 12)</t>
  </si>
  <si>
    <t>3  sav.  (01 13 – 19)</t>
  </si>
  <si>
    <t>4  sav.  (01 20 – 26)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</si>
  <si>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</si>
  <si>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</si>
  <si>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</si>
  <si>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</si>
  <si>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</si>
  <si>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</si>
  <si>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</si>
  <si>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</si>
  <si>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</si>
  <si>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</si>
  <si>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</si>
  <si>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</si>
  <si>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</si>
  <si>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</si>
  <si>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</si>
  <si>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</si>
  <si>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</si>
  <si>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</si>
  <si>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</si>
  <si>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</si>
  <si>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</si>
  <si>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</si>
  <si>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</si>
  <si>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4 savaitę su 3 savaite</t>
  </si>
  <si>
    <t>*** lyginant 2025 m. 4 savaitę su 2024 m. 4 savaite</t>
  </si>
  <si>
    <t>Pastaba: grūdų bei aliejinių augalų sėklų 2 ir 3 savaičių supirkimo kiekiai patikslinti  2025-01-30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</si>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</sst>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32C9DF4-AC4F-465C-A8A8-ECB95BB0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B3902F3-FCA2-4D6C-8D67-5CE779C7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02201AE-0D58-4621-AB0C-4113C678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DD47656-7641-4339-929C-9DB87854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ABAA5D4-A546-445D-8A84-9846B871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717760D-7765-4F8B-97DC-9757886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CCC4972-6F75-4C28-913A-01CFFABF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C67C4B4-87F6-40E1-B23F-7A5821A8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5AE4573-3091-4532-A54D-04FF351D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59DCFF3-6170-4B7E-9CE4-F563DE26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3652D58-B4A4-490B-948E-1CA28C33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9F0FBCB-071E-40D8-8E4A-A4B77F12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CB0443B-B91F-4B0B-A4AD-0FF13F31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4DFFD74-F80B-4560-840E-1FB12453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94D1E8E-8A93-4C39-BA03-E153A084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D53A6DA-6EB8-4E49-A6E4-E62AF162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02DAF03-FF96-4097-AB4C-B9D508B3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F7E4511-EE52-4119-BB1F-41962048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6A98A51-A6BD-4833-8B61-08587189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9C0C8BB-6B92-4365-A602-D2B0D021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752CCB3-FA68-4110-8858-3A9F51A5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5A75D9A-A2EC-431B-BD56-948A703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F4F90CE-1650-4E52-8404-E7C561DC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2CA9B58-9853-4838-AFA9-A560C537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8FBE95F-9AA7-4CE3-B226-98C14452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F9C197E-4B0E-4431-8932-905A95D0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7C29A93-3C8D-430A-85DB-A66ACF38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B7055E0-E95F-432B-B650-F6ADDAAE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EE3EA74-5681-4DE2-8A18-BB8ADC70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27CF299-4339-40A0-A5A1-88615047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9359702-8D18-4CEA-8E16-9817CF81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F471D7A-5C21-475F-BD61-ABD1255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4C1B1E4-847D-4221-9631-36AAC173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A18AFCD-9DBC-43D9-9153-FD49ABE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AF84D7D-6182-4F17-8757-DC48BEF6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AE42838-43DF-4CC6-ADFA-00122DA6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1292CF3-5B27-49E1-8A47-DE2A3FB7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87ADD41-3963-4969-84E3-32CA3217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4E833C8-14B5-43A3-8B3C-584DC522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A28C915-C157-47A4-9CD4-3C522897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5D25C9E-F183-4B14-8FD5-2667E0E5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276898A-5425-4353-9266-F7BA38EB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18E701F-E846-43ED-ABF0-198F396C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065F078-3643-4363-8B5B-A0C7CB88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BFFD24A-5077-4033-A506-29E54181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341E92C-99E4-4C72-83C3-2BFA1528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A067367-A498-4EC3-9E9B-DF2DE6A1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54AE39E-535C-4383-A4C8-013B8EBE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F9CCD5F-7543-400C-967D-69402C66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E55DC1F-CE85-46BB-8B8D-9794502E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0758383-01A6-44E8-8710-C8EBA2A2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2B3C5C4-C5D1-4A59-90C0-2C87FFD3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56463B0-7AE7-416D-A4B9-FFAD9F4B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8F49A3C1-8509-4F85-B346-C9EE4046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C864B90-0C0B-4EDF-8A09-114B7297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314155A-C70A-4A72-9DBF-113F9B78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8D0C51A5-ED89-4273-8A0E-A695FE31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6F66749-B1A4-4291-AF04-0AD05F9B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C46612A-5B0F-471E-A973-334FCDD0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170C9D5-C9CC-41AD-BF86-3738CAAE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F8776EC-61CD-4E45-B5E9-C26DA989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5318EE5-0F67-4495-90FA-2755E3B8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AB20E4F-FC3A-4D69-8D9E-6AB232C6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827B05F-FFA1-41C0-968A-9C60B95F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8BAB97F-FCCE-4626-A30B-CAA1EEF3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6F8577B-C703-42E5-AB5B-C4FD6C6C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DBBCD1C-972C-484E-A999-C5389A4E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FB61812C-2CF7-4A06-AC1F-C91C11D7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25FC58E-5EEE-4126-AAB2-3729B38C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678F45F-B6CD-48B9-81A1-BA8DB131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B7EE727-43E1-468E-8DDD-510FAF39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51B450A-17B3-4DD3-B35D-03FE0AB6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1B8A05F-D922-4E70-B6D2-D340BC0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ACEC348-F59D-4793-B647-20F50A3C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FB6278A9-A1D3-4FE7-9044-156EB7FF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65A0B0D-94D0-4C3D-A80E-3107F382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E235A1B-C151-4761-8AE7-296D6F36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7FD773E-13ED-41DB-A05E-7560AE3E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35CFA0B-DCFF-438D-81A1-075914D0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45944F1-7FE5-46BC-BBFD-43151721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AE3373CD-32B6-4F15-9B02-13A28CD1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04A9F93-7BC5-48D3-9E96-F5434D32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C4416319-AFE5-4420-8E45-8C8FDE2E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B5337711-F990-45C1-A2CE-9172F5D4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53DFA4D-F888-4C1C-A873-01E39F20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4E637143-8D70-45D7-93E6-C29B6D3C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B57BC77D-3298-4C72-AE6E-B5736AE0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78D6CCE-D38C-486F-8CB6-90587CFD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EF68C5EB-1A1A-4B37-BD90-1316E2A0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A91E9E8-BC4C-47BD-85A6-11D797E9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89079A7-97F7-4F24-ACAF-58150F42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D78DA55-EE5A-4960-9C92-15FFACAE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68A8BEE-4FF3-4EBC-8109-14CCF0C2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20140A8-B170-4688-AC96-19FD8243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2D0EBDC-9E61-47EF-9507-E3A20B50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85B3E063-4ECC-48F1-93B5-69C065EF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11CC2CB-33DE-4BE0-AFF3-46FB032B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3BB8D78-B2D3-4A4B-9915-A668ED63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B6D1DAB-DB93-4A30-9260-D381AEB5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E527E598-3C47-4CB3-9F2A-A812B10F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573693B3-E850-493B-A37D-BFD80313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C0C3259-33AB-4EF5-9C17-DAE17452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3EABDCCD-ACF3-4E48-BBCB-FFB1BBC0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3A7B745-BE02-4676-9947-6C3482BC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C9060AD-2696-4EFF-B892-85DA96B1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391A922-7677-4A4F-AEEF-FB067812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30B5ECE-3FDA-488B-9DE1-1BD3F4AD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93E24E3-067E-43C7-AFED-2746A5E7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B415410-D29C-4E4B-94B0-B5ED5576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FEA4B95A-4C67-49E7-8714-07C13E45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1DBBCCF6-3B1D-4F70-9F00-845AF601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EA0CC03-41C9-4532-B627-90BB463E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871CB8EE-B5AD-46BC-93AC-3985E967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6586998-B16D-4D7F-AF57-0E01DC51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FCEC8D7F-DF96-408F-859C-F3C1D742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33A60F7-FEFF-4DB8-9A3B-1D64FAB2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125CA593-E5C8-42DA-A188-0076E71A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1F93A9F-8A7E-43F9-9B6D-BBA83F6D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3AB0296-CEB6-4A04-868A-D17E17AA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0EDF5C9-2CA6-4A21-B236-41B98F47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BBCD5D47-A56C-48C2-899D-E9C3C688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820FA59-585F-46C6-B6CA-275FC292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A8660F3-1AAF-4B50-B368-5CB773F6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E73483CB-48E8-4642-968F-383F8DAD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3C80080-43F5-4342-812D-9265BF56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787E308-9D22-401E-99BA-7D13EB62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3595751-B9E1-4526-82E6-9012A1F3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FBDDC98-2D55-4C41-97A3-BFEAD0DA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A329012-D26F-4561-8275-ACD9DFA7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9309E4D-625E-4640-B0F3-A664BCD9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E9345C26-C704-4231-8587-56FA871C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B549D2C-72EF-401D-97CA-98A48EC0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41A7BAA-D8D1-40FA-88BE-D0808C6E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EE141EB-979E-42E1-81A0-ED0E6020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30D7603-53EF-4F83-BC5E-5E2378BF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57363DF-5637-493D-BE52-A411CB09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DFCB3F8-D697-48DE-ABD1-DD7AB64A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1D6A93AC-78BA-4F0B-B171-70F78E7D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703E0B4-9A2A-4D07-8D5F-A7A31B44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FCCE0D9-C01E-4A60-B59C-0779EDE8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45C585E-FC10-492B-A5D4-FFA2491E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318EC2B-1CA6-422D-B3A4-F1BEBFC8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B6D4E05-7782-4FAD-AD8E-E2EFA59B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06C16E4-73D5-4FA2-B209-AFB5D6FF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692A423D-CA53-4B13-856A-FFFA606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AE534ECD-4DBB-4695-B58A-3B3A5632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FC659DF-2601-4789-B64B-23B88961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640FB94-55EA-4CD8-912A-23FB2F46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4EC2AA2-5545-43C7-93EC-C07701C3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6874025-7F3F-4BE1-A778-88DF789A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6BA8902-15B8-4414-8C39-7837E0CC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34343FE3-69C3-4FF0-B373-6BB03CC8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FC7DCE6-110E-4C41-9FBA-3DC3CEA9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CC0EE22-023E-4310-BB62-A7E4942F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1949AE8-95E5-406A-B3F5-959CDF79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B52A9DA-A611-4EEB-96D9-B7847646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04183A4-3F01-463E-B19C-D4488012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3AC5B8F-263E-4234-951F-CF6343D5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50410755-7735-4A9F-8A20-126081E9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AEFD6DE-A575-4CBA-82E8-FCE3CF33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F70D080-6808-44FA-A1E1-37D52D69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8AFE375-5503-4034-8177-B4D113B0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0D1E7AB-C990-4EAB-86C1-8FBFA977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12A05E6-B235-4720-8D5E-89F5E0EE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EA2FB2E-D5FD-4FA5-BAB5-383A089E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41F494C1-53E2-478E-B551-9C83E656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581BCC39-C054-459C-B130-23CF660F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1DBAA19-3DCF-40D9-B69C-6E0B1813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12266858-739E-4052-9B7A-124E1700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F4F993C-5B1C-4B9A-9DC1-87971A44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935E1907-67F1-47D1-B367-1E453D13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3FF0233-4440-439F-B989-9A398F4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5930CDF4-E68C-4028-ACD9-CF13156A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B3C59F6-C9EA-4197-A731-481A19A9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17AFB0B-ADE2-4224-9C5A-EF5E2E8F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B99938D-7FB7-47DB-A019-8257B8C2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7BD5122-4EA9-4D92-8F1E-E58D917C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BEB1A44-FBA2-4B9C-B30E-79C04C38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85B4E5D-DA99-469A-8E18-F7CC2311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3D6466CC-D403-4313-8F13-51D51977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7A35925-ED2C-4FC6-9DB2-CD7F90C4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3F4A184-8CEC-4F85-A313-1E447AB6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33F72BC-44E6-4400-BC51-615BF868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F92CA1B-97AF-49B0-A0B2-5DBDA54A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1C0DC0E-1383-457B-9678-78EAA91A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C7ABF5C-D1E1-4BCF-ACD9-FE28EE2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4BF3B87D-69F9-454B-AB0C-D75329BE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3B7F813-F33F-428A-944F-F080814B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BDFB940-89DD-431F-A2DB-864D59F1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5C4C9B1-2A76-46C7-A5AC-6152AE73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A30687E-6B11-4ED5-A138-BED1FCD6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F231DF3-7496-47FE-B9DD-A1DD7536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2913307-B1A2-4C5E-B448-6D435873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D2312F8-302A-444C-9D2D-92D7897C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8866274-5B0A-485B-833E-62DA5C2C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61937BA-B5BC-440B-B941-1942FCD3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C97085EA-91FD-474D-A7A5-E8588FFB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F22721E0-1194-4FCC-A832-1D20046D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0A768A1-53EA-4857-9717-A148074E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06AD4F0-F2E9-410F-8826-79F7CD76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903ED37-1D3D-4D54-828B-2539679B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BD45A96-D91A-4A22-AD66-A38C5649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3EF052D-8E3B-4459-B55F-C5CA7A1E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338CFA9-C90A-4660-8611-A533D623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0846241-0079-4153-97F2-029E0908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8B56A1C-C730-4389-A008-5E97C41D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4EE0F960-B99F-40DA-B90F-0419BA79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BAA3ABA-D4B9-47DB-A703-79E834AC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98CB172-78F0-4ADE-BB3D-DF5FB956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D404389-D4CD-437E-84A4-0C6666FB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005A2CE-6917-4501-9AF0-0A89BFFD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8F78-4E78-47FB-825E-1516A0432DD1}">
  <dimension ref="B2:W35"/>
  <sheetViews>
    <sheetView showGridLines="0" showRowColHeaders="0" tabSelected="1" workbookViewId="0">
      <selection activeCell="F39" sqref="F39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44560.569000000003</v>
      </c>
      <c r="D8" s="23">
        <v>11324.279999999999</v>
      </c>
      <c r="E8" s="24">
        <v>42218.994000000006</v>
      </c>
      <c r="F8" s="24">
        <v>32598.593000000001</v>
      </c>
      <c r="G8" s="22">
        <v>39572.771000000001</v>
      </c>
      <c r="H8" s="23">
        <v>15003.04</v>
      </c>
      <c r="I8" s="24">
        <v>49177.137000000002</v>
      </c>
      <c r="J8" s="24">
        <v>16765.881000000001</v>
      </c>
      <c r="K8" s="22">
        <f t="shared" ref="K8:L13" si="0">+((I8*100/G8)-100)</f>
        <v>24.270137666124015</v>
      </c>
      <c r="L8" s="25">
        <f t="shared" si="0"/>
        <v>11.749892021883568</v>
      </c>
      <c r="M8" s="24">
        <f t="shared" ref="M8:N23" si="1">+((I8*100/C8)-100)</f>
        <v>10.360208820493284</v>
      </c>
      <c r="N8" s="26">
        <f t="shared" si="1"/>
        <v>48.052511947779493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4486.6320000000005</v>
      </c>
      <c r="D9" s="31">
        <v>1120.835</v>
      </c>
      <c r="E9" s="32">
        <v>1493.913</v>
      </c>
      <c r="F9" s="32">
        <v>1451.7910000000002</v>
      </c>
      <c r="G9" s="30">
        <v>1162.2739999999999</v>
      </c>
      <c r="H9" s="31">
        <v>495.1</v>
      </c>
      <c r="I9" s="32">
        <v>964.88499999999999</v>
      </c>
      <c r="J9" s="32">
        <v>959.3</v>
      </c>
      <c r="K9" s="30">
        <f>+((I9*100/G9)-100)</f>
        <v>-16.983000566131551</v>
      </c>
      <c r="L9" s="33">
        <f>+((J9*100/H9)-100)</f>
        <v>93.758836598666932</v>
      </c>
      <c r="M9" s="32">
        <f>+((I9*100/C9)-100)</f>
        <v>-78.494224621052055</v>
      </c>
      <c r="N9" s="34">
        <f>+((J9*100/D9)-100)</f>
        <v>-14.412023179147695</v>
      </c>
      <c r="O9" s="27"/>
      <c r="Q9" s="35"/>
      <c r="R9" s="35"/>
      <c r="S9" s="35"/>
    </row>
    <row r="10" spans="2:23" x14ac:dyDescent="0.25">
      <c r="B10" s="36" t="s">
        <v>13</v>
      </c>
      <c r="C10" s="37">
        <v>6072.12</v>
      </c>
      <c r="D10" s="38">
        <v>587.19899999999996</v>
      </c>
      <c r="E10" s="39">
        <v>4096.4089999999997</v>
      </c>
      <c r="F10" s="39">
        <v>303.88400000000001</v>
      </c>
      <c r="G10" s="37">
        <v>2323.645</v>
      </c>
      <c r="H10" s="38">
        <v>1740.241</v>
      </c>
      <c r="I10" s="39">
        <v>2899.0150000000003</v>
      </c>
      <c r="J10" s="39">
        <v>1431.16</v>
      </c>
      <c r="K10" s="37">
        <f>+((I10*100/G10)-100)</f>
        <v>24.76152768602779</v>
      </c>
      <c r="L10" s="40">
        <f t="shared" si="0"/>
        <v>-17.760815886994962</v>
      </c>
      <c r="M10" s="39">
        <f t="shared" si="1"/>
        <v>-52.256954737389897</v>
      </c>
      <c r="N10" s="41">
        <f t="shared" si="1"/>
        <v>143.72657310383704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29763.451999999997</v>
      </c>
      <c r="D11" s="38">
        <v>5667.268</v>
      </c>
      <c r="E11" s="39">
        <v>28508.737000000001</v>
      </c>
      <c r="F11" s="39">
        <v>19887.538</v>
      </c>
      <c r="G11" s="37">
        <v>27228.978000000003</v>
      </c>
      <c r="H11" s="38">
        <v>8923.5169999999998</v>
      </c>
      <c r="I11" s="39">
        <v>39593.864999999998</v>
      </c>
      <c r="J11" s="39">
        <v>9870.61</v>
      </c>
      <c r="K11" s="37">
        <f t="shared" si="0"/>
        <v>45.410764223321195</v>
      </c>
      <c r="L11" s="40">
        <f t="shared" si="0"/>
        <v>10.613449831495814</v>
      </c>
      <c r="M11" s="39">
        <f t="shared" si="1"/>
        <v>33.028470622292076</v>
      </c>
      <c r="N11" s="41">
        <f t="shared" si="1"/>
        <v>74.168752915867032</v>
      </c>
      <c r="O11" s="27"/>
      <c r="Q11" s="27"/>
      <c r="R11" s="27"/>
    </row>
    <row r="12" spans="2:23" x14ac:dyDescent="0.25">
      <c r="B12" s="36" t="s">
        <v>15</v>
      </c>
      <c r="C12" s="37">
        <v>3399.663</v>
      </c>
      <c r="D12" s="38">
        <v>1627.07</v>
      </c>
      <c r="E12" s="39">
        <v>6847.884</v>
      </c>
      <c r="F12" s="39">
        <v>8243.6219999999994</v>
      </c>
      <c r="G12" s="37">
        <v>6900.7649999999994</v>
      </c>
      <c r="H12" s="38">
        <v>3570.0680000000002</v>
      </c>
      <c r="I12" s="39">
        <v>4704.9809999999998</v>
      </c>
      <c r="J12" s="39">
        <v>4279.3109999999997</v>
      </c>
      <c r="K12" s="37">
        <f t="shared" si="0"/>
        <v>-31.819428715511975</v>
      </c>
      <c r="L12" s="40">
        <f t="shared" si="0"/>
        <v>19.866372293188803</v>
      </c>
      <c r="M12" s="39">
        <f t="shared" si="1"/>
        <v>38.395511555115888</v>
      </c>
      <c r="N12" s="41">
        <f t="shared" si="1"/>
        <v>163.00718469395906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838.702</v>
      </c>
      <c r="D13" s="38">
        <v>2321.9079999999999</v>
      </c>
      <c r="E13" s="39">
        <v>1272.0509999999999</v>
      </c>
      <c r="F13" s="39">
        <v>2711.7580000000003</v>
      </c>
      <c r="G13" s="37">
        <v>1957.1089999999999</v>
      </c>
      <c r="H13" s="38">
        <v>274.11399999999998</v>
      </c>
      <c r="I13" s="39">
        <v>1014.391</v>
      </c>
      <c r="J13" s="39">
        <v>225.5</v>
      </c>
      <c r="K13" s="37">
        <f t="shared" si="0"/>
        <v>-48.168906279619584</v>
      </c>
      <c r="L13" s="40">
        <f t="shared" si="0"/>
        <v>-17.73495698869813</v>
      </c>
      <c r="M13" s="39">
        <f t="shared" si="1"/>
        <v>20.947726367649054</v>
      </c>
      <c r="N13" s="41">
        <f t="shared" si="1"/>
        <v>-90.288159565322999</v>
      </c>
      <c r="O13" s="27"/>
    </row>
    <row r="14" spans="2:23" s="28" customFormat="1" x14ac:dyDescent="0.25">
      <c r="B14" s="42" t="s">
        <v>17</v>
      </c>
      <c r="C14" s="43">
        <v>1203.2180000000001</v>
      </c>
      <c r="D14" s="44">
        <v>294</v>
      </c>
      <c r="E14" s="45">
        <v>104.47</v>
      </c>
      <c r="F14" s="45">
        <v>51.86</v>
      </c>
      <c r="G14" s="43">
        <v>326.71499999999997</v>
      </c>
      <c r="H14" s="44">
        <v>912.04</v>
      </c>
      <c r="I14" s="45">
        <v>0</v>
      </c>
      <c r="J14" s="46">
        <v>155.80000000000001</v>
      </c>
      <c r="K14" s="43" t="s">
        <v>18</v>
      </c>
      <c r="L14" s="47">
        <f>+((J14*100/H14)-100)</f>
        <v>-82.917415902811285</v>
      </c>
      <c r="M14" s="45" t="s">
        <v>18</v>
      </c>
      <c r="N14" s="48">
        <f t="shared" si="1"/>
        <v>-47.006802721088427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777.31799999999998</v>
      </c>
      <c r="D15" s="31">
        <v>0</v>
      </c>
      <c r="E15" s="32">
        <v>30.916</v>
      </c>
      <c r="F15" s="32">
        <v>0</v>
      </c>
      <c r="G15" s="30">
        <v>0</v>
      </c>
      <c r="H15" s="31">
        <v>804.92</v>
      </c>
      <c r="I15" s="32">
        <v>0</v>
      </c>
      <c r="J15" s="32">
        <v>0</v>
      </c>
      <c r="K15" s="30" t="s">
        <v>18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425.9</v>
      </c>
      <c r="D16" s="52">
        <v>294</v>
      </c>
      <c r="E16" s="53">
        <v>73.554000000000002</v>
      </c>
      <c r="F16" s="53">
        <v>51.86</v>
      </c>
      <c r="G16" s="51">
        <v>326.71499999999997</v>
      </c>
      <c r="H16" s="52">
        <v>107.12</v>
      </c>
      <c r="I16" s="53">
        <v>0</v>
      </c>
      <c r="J16" s="53">
        <v>155.80000000000001</v>
      </c>
      <c r="K16" s="51" t="s">
        <v>18</v>
      </c>
      <c r="L16" s="54">
        <f t="shared" ref="K16:L27" si="2">+((J16*100/H16)-100)</f>
        <v>45.444361463778961</v>
      </c>
      <c r="M16" s="53" t="s">
        <v>18</v>
      </c>
      <c r="N16" s="55">
        <f t="shared" si="1"/>
        <v>-47.006802721088427</v>
      </c>
      <c r="O16" s="27"/>
      <c r="Q16" s="27"/>
      <c r="R16" s="27"/>
    </row>
    <row r="17" spans="2:20" s="28" customFormat="1" x14ac:dyDescent="0.25">
      <c r="B17" s="21" t="s">
        <v>19</v>
      </c>
      <c r="C17" s="22">
        <v>2391.1640000000002</v>
      </c>
      <c r="D17" s="23">
        <v>3039.64</v>
      </c>
      <c r="E17" s="24">
        <v>2465.6329999999998</v>
      </c>
      <c r="F17" s="24">
        <v>2800.52</v>
      </c>
      <c r="G17" s="22">
        <v>4407.2719999999999</v>
      </c>
      <c r="H17" s="23">
        <v>4575.3130000000001</v>
      </c>
      <c r="I17" s="24">
        <v>2851</v>
      </c>
      <c r="J17" s="39">
        <v>6309.5720000000001</v>
      </c>
      <c r="K17" s="22">
        <f t="shared" si="2"/>
        <v>-35.311457972187782</v>
      </c>
      <c r="L17" s="25">
        <f t="shared" si="2"/>
        <v>37.904707284507083</v>
      </c>
      <c r="M17" s="24">
        <f t="shared" ref="M17:M27" si="3">+((I17*100/C17)-100)</f>
        <v>19.23063411794422</v>
      </c>
      <c r="N17" s="26">
        <f t="shared" si="1"/>
        <v>107.57629192930742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473.79</v>
      </c>
      <c r="D18" s="31">
        <v>0</v>
      </c>
      <c r="E18" s="32">
        <v>556.572</v>
      </c>
      <c r="F18" s="32">
        <v>0</v>
      </c>
      <c r="G18" s="30">
        <v>434.70100000000002</v>
      </c>
      <c r="H18" s="31">
        <v>46.084000000000003</v>
      </c>
      <c r="I18" s="32">
        <v>117.494</v>
      </c>
      <c r="J18" s="32">
        <v>0</v>
      </c>
      <c r="K18" s="30">
        <f t="shared" si="2"/>
        <v>-72.97130671427027</v>
      </c>
      <c r="L18" s="33" t="s">
        <v>18</v>
      </c>
      <c r="M18" s="32">
        <f t="shared" si="3"/>
        <v>-75.201249498723058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709.92899999999997</v>
      </c>
      <c r="D19" s="38">
        <v>1218.44</v>
      </c>
      <c r="E19" s="39">
        <v>960.76599999999996</v>
      </c>
      <c r="F19" s="39">
        <v>335.88</v>
      </c>
      <c r="G19" s="37">
        <v>1826.35</v>
      </c>
      <c r="H19" s="38">
        <v>760.10500000000002</v>
      </c>
      <c r="I19" s="39">
        <v>583.06200000000001</v>
      </c>
      <c r="J19" s="39">
        <v>4134.0120000000006</v>
      </c>
      <c r="K19" s="37">
        <f t="shared" si="2"/>
        <v>-68.075013004079167</v>
      </c>
      <c r="L19" s="40">
        <f t="shared" si="2"/>
        <v>443.87380690825614</v>
      </c>
      <c r="M19" s="39">
        <f t="shared" si="3"/>
        <v>-17.870378587154477</v>
      </c>
      <c r="N19" s="41">
        <f t="shared" si="1"/>
        <v>239.2872853813073</v>
      </c>
      <c r="O19" s="27"/>
      <c r="Q19" s="27"/>
      <c r="R19" s="27"/>
    </row>
    <row r="20" spans="2:20" x14ac:dyDescent="0.25">
      <c r="B20" s="50" t="s">
        <v>20</v>
      </c>
      <c r="C20" s="51">
        <v>1207.4449999999999</v>
      </c>
      <c r="D20" s="52">
        <v>1821.2</v>
      </c>
      <c r="E20" s="53">
        <v>948.29499999999996</v>
      </c>
      <c r="F20" s="53">
        <v>2464.64</v>
      </c>
      <c r="G20" s="51">
        <v>2146.221</v>
      </c>
      <c r="H20" s="52">
        <v>3769.1239999999998</v>
      </c>
      <c r="I20" s="53">
        <v>2150.444</v>
      </c>
      <c r="J20" s="53">
        <v>2175.56</v>
      </c>
      <c r="K20" s="56">
        <f t="shared" si="2"/>
        <v>0.19676445249579899</v>
      </c>
      <c r="L20" s="54">
        <f t="shared" si="2"/>
        <v>-42.279426200889112</v>
      </c>
      <c r="M20" s="55">
        <f t="shared" si="3"/>
        <v>78.09871257075892</v>
      </c>
      <c r="N20" s="55">
        <f t="shared" si="1"/>
        <v>19.457500549088508</v>
      </c>
      <c r="O20" s="27"/>
      <c r="Q20" s="27"/>
      <c r="R20" s="27"/>
    </row>
    <row r="21" spans="2:20" x14ac:dyDescent="0.25">
      <c r="B21" s="36" t="s">
        <v>21</v>
      </c>
      <c r="C21" s="37">
        <v>24</v>
      </c>
      <c r="D21" s="38">
        <v>0</v>
      </c>
      <c r="E21" s="39">
        <v>313.84500000000003</v>
      </c>
      <c r="F21" s="39">
        <v>0</v>
      </c>
      <c r="G21" s="37">
        <v>975.86300000000006</v>
      </c>
      <c r="H21" s="38">
        <v>41.18</v>
      </c>
      <c r="I21" s="39">
        <v>555.81299999999999</v>
      </c>
      <c r="J21" s="39">
        <v>0</v>
      </c>
      <c r="K21" s="57">
        <f t="shared" si="2"/>
        <v>-43.043951866194341</v>
      </c>
      <c r="L21" s="40" t="s">
        <v>18</v>
      </c>
      <c r="M21" s="41">
        <f t="shared" si="3"/>
        <v>2215.8874999999998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0</v>
      </c>
      <c r="D22" s="38">
        <v>28.38</v>
      </c>
      <c r="E22" s="39">
        <v>25.6</v>
      </c>
      <c r="F22" s="39">
        <v>129.15299999999999</v>
      </c>
      <c r="G22" s="37">
        <v>24.4</v>
      </c>
      <c r="H22" s="38">
        <v>18.8</v>
      </c>
      <c r="I22" s="39">
        <v>149.84</v>
      </c>
      <c r="J22" s="39">
        <v>0</v>
      </c>
      <c r="K22" s="57">
        <f>+((I22*100/G22)-100)</f>
        <v>514.09836065573779</v>
      </c>
      <c r="L22" s="40" t="s">
        <v>18</v>
      </c>
      <c r="M22" s="41" t="s">
        <v>18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762.36099999999999</v>
      </c>
      <c r="D23" s="38">
        <v>184.37899999999999</v>
      </c>
      <c r="E23" s="39">
        <v>646.92399999999998</v>
      </c>
      <c r="F23" s="39">
        <v>1074.83</v>
      </c>
      <c r="G23" s="37">
        <v>220.733</v>
      </c>
      <c r="H23" s="38">
        <v>420.04</v>
      </c>
      <c r="I23" s="39">
        <v>948.02200000000005</v>
      </c>
      <c r="J23" s="39">
        <v>187.5</v>
      </c>
      <c r="K23" s="57">
        <f t="shared" si="2"/>
        <v>329.48811459999189</v>
      </c>
      <c r="L23" s="40">
        <f t="shared" si="2"/>
        <v>-55.36139415293782</v>
      </c>
      <c r="M23" s="41">
        <f t="shared" si="3"/>
        <v>24.353423115820476</v>
      </c>
      <c r="N23" s="41">
        <f t="shared" si="1"/>
        <v>1.6927090395327014</v>
      </c>
      <c r="O23" s="27"/>
      <c r="Q23" s="27"/>
      <c r="R23" s="27"/>
    </row>
    <row r="24" spans="2:20" x14ac:dyDescent="0.25">
      <c r="B24" s="36" t="s">
        <v>24</v>
      </c>
      <c r="C24" s="37">
        <v>0</v>
      </c>
      <c r="D24" s="38">
        <v>886.52</v>
      </c>
      <c r="E24" s="39">
        <v>202.55</v>
      </c>
      <c r="F24" s="39">
        <v>110.8</v>
      </c>
      <c r="G24" s="37">
        <v>218.90700000000001</v>
      </c>
      <c r="H24" s="38">
        <v>133.77500000000001</v>
      </c>
      <c r="I24" s="39">
        <v>24.463000000000001</v>
      </c>
      <c r="J24" s="39">
        <v>156.76</v>
      </c>
      <c r="K24" s="57">
        <f t="shared" si="2"/>
        <v>-88.824934789659537</v>
      </c>
      <c r="L24" s="40">
        <f t="shared" si="2"/>
        <v>17.181835170996067</v>
      </c>
      <c r="M24" s="41" t="s">
        <v>18</v>
      </c>
      <c r="N24" s="41">
        <f t="shared" ref="N24:N27" si="4">+((J24*100/D24)-100)</f>
        <v>-82.317375806524382</v>
      </c>
      <c r="O24" s="27"/>
      <c r="Q24" s="27"/>
      <c r="R24" s="27"/>
    </row>
    <row r="25" spans="2:20" x14ac:dyDescent="0.25">
      <c r="B25" s="49" t="s">
        <v>25</v>
      </c>
      <c r="C25" s="30">
        <v>443.38799999999998</v>
      </c>
      <c r="D25" s="31">
        <v>327.572</v>
      </c>
      <c r="E25" s="32">
        <v>31.202000000000002</v>
      </c>
      <c r="F25" s="32">
        <v>44.112000000000002</v>
      </c>
      <c r="G25" s="30">
        <v>111.98399999999999</v>
      </c>
      <c r="H25" s="31">
        <v>53.66</v>
      </c>
      <c r="I25" s="32">
        <v>221.357</v>
      </c>
      <c r="J25" s="32">
        <v>76.218999999999994</v>
      </c>
      <c r="K25" s="58">
        <f t="shared" si="2"/>
        <v>97.668416916702398</v>
      </c>
      <c r="L25" s="33">
        <f t="shared" si="2"/>
        <v>42.040626164740956</v>
      </c>
      <c r="M25" s="34">
        <f t="shared" si="3"/>
        <v>-50.076005665466809</v>
      </c>
      <c r="N25" s="34">
        <f t="shared" si="4"/>
        <v>-76.732138277996896</v>
      </c>
      <c r="O25" s="27"/>
      <c r="Q25" s="27"/>
      <c r="R25" s="27"/>
    </row>
    <row r="26" spans="2:20" x14ac:dyDescent="0.25">
      <c r="B26" s="36" t="s">
        <v>26</v>
      </c>
      <c r="C26" s="37">
        <v>233</v>
      </c>
      <c r="D26" s="38">
        <v>0</v>
      </c>
      <c r="E26" s="39">
        <v>0</v>
      </c>
      <c r="F26" s="39">
        <v>0</v>
      </c>
      <c r="G26" s="37">
        <v>258.27600000000001</v>
      </c>
      <c r="H26" s="38">
        <v>127.4</v>
      </c>
      <c r="I26" s="39">
        <v>57.46</v>
      </c>
      <c r="J26" s="39">
        <v>105.2</v>
      </c>
      <c r="K26" s="57">
        <f t="shared" si="2"/>
        <v>-77.752481841131186</v>
      </c>
      <c r="L26" s="40">
        <f t="shared" si="2"/>
        <v>-17.425431711146004</v>
      </c>
      <c r="M26" s="41">
        <f t="shared" si="3"/>
        <v>-75.33905579399142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3865.6030000000001</v>
      </c>
      <c r="D27" s="38">
        <v>7549.73</v>
      </c>
      <c r="E27" s="39">
        <v>2271.634</v>
      </c>
      <c r="F27" s="39">
        <v>4545.66</v>
      </c>
      <c r="G27" s="37">
        <v>1704.327</v>
      </c>
      <c r="H27" s="38">
        <v>913.5</v>
      </c>
      <c r="I27" s="39">
        <v>750.71</v>
      </c>
      <c r="J27" s="39">
        <v>1493.636</v>
      </c>
      <c r="K27" s="57">
        <f t="shared" si="2"/>
        <v>-55.952701564899222</v>
      </c>
      <c r="L27" s="40">
        <f t="shared" si="2"/>
        <v>63.506951286261625</v>
      </c>
      <c r="M27" s="41">
        <f t="shared" si="3"/>
        <v>-80.579743962326191</v>
      </c>
      <c r="N27" s="41">
        <f t="shared" si="4"/>
        <v>-80.216034215793144</v>
      </c>
      <c r="O27" s="27"/>
      <c r="Q27" s="27"/>
      <c r="R27" s="27"/>
    </row>
    <row r="28" spans="2:20" x14ac:dyDescent="0.25">
      <c r="B28" s="59" t="s">
        <v>28</v>
      </c>
      <c r="C28" s="60">
        <v>53483.303</v>
      </c>
      <c r="D28" s="61">
        <v>23634.501</v>
      </c>
      <c r="E28" s="61">
        <v>48280.851999999999</v>
      </c>
      <c r="F28" s="61">
        <v>41365.528000000006</v>
      </c>
      <c r="G28" s="61">
        <v>47821.248</v>
      </c>
      <c r="H28" s="61">
        <v>18983.016</v>
      </c>
      <c r="I28" s="61">
        <v>54735.802000000003</v>
      </c>
      <c r="J28" s="61">
        <v>25250.567999999999</v>
      </c>
      <c r="K28" s="61">
        <f>+((I28*100/G28)-100)</f>
        <v>14.459166770386261</v>
      </c>
      <c r="L28" s="61">
        <f>+((J28*100/H28)-100)</f>
        <v>33.016629180526422</v>
      </c>
      <c r="M28" s="61">
        <f>+((I28*100/C28)-100)</f>
        <v>2.3418505023895051</v>
      </c>
      <c r="N28" s="62">
        <f>+((J28*100/D28)-100)</f>
        <v>6.8377453790964182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2025-01-29T09:08:01Z</dcterms:created>
  <dcterms:modified xsi:type="dcterms:W3CDTF">2025-01-29T09:08:33Z</dcterms:modified>
</cp:coreProperties>
</file>