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C126F16E-825E-4081-A1B5-AA682E0E2A59}" xr6:coauthVersionLast="47" xr6:coauthVersionMax="47" xr10:uidLastSave="{00000000-0000-0000-0000-000000000000}"/>
  <bookViews>
    <workbookView xWindow="-120" yWindow="-120" windowWidth="29040" windowHeight="17640" xr2:uid="{45F45421-841B-4200-AAB2-60437AA1488B}"/>
  </bookViews>
  <sheets>
    <sheet name="1_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N26" i="1"/>
  <c r="M26" i="1"/>
  <c r="N25" i="1"/>
  <c r="M25" i="1"/>
  <c r="L25" i="1"/>
  <c r="K25" i="1"/>
  <c r="N24" i="1"/>
  <c r="L24" i="1"/>
  <c r="K24" i="1"/>
  <c r="N23" i="1"/>
  <c r="M23" i="1"/>
  <c r="L23" i="1"/>
  <c r="K23" i="1"/>
  <c r="N22" i="1"/>
  <c r="M22" i="1"/>
  <c r="L22" i="1"/>
  <c r="K22" i="1"/>
  <c r="M21" i="1"/>
  <c r="K21" i="1"/>
  <c r="N20" i="1"/>
  <c r="M20" i="1"/>
  <c r="L20" i="1"/>
  <c r="K20" i="1"/>
  <c r="N19" i="1"/>
  <c r="M19" i="1"/>
  <c r="L19" i="1"/>
  <c r="K19" i="1"/>
  <c r="N18" i="1"/>
  <c r="M18" i="1"/>
  <c r="K18" i="1"/>
  <c r="N17" i="1"/>
  <c r="M17" i="1"/>
  <c r="L17" i="1"/>
  <c r="K17" i="1"/>
  <c r="N16" i="1"/>
  <c r="M16" i="1"/>
  <c r="L16" i="1"/>
  <c r="K16" i="1"/>
  <c r="N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<sst xmlns="http://schemas.openxmlformats.org/spreadsheetml/2006/main" count="61" uniqueCount="35">
  <si>
    <t xml:space="preserve">Grūdų  ir aliejinių augalų sėklų  supirkimo kiekių suvestinė ataskaita (2025 m. 1 –3 sav.) pagal GS-1*, t </t>
  </si>
  <si>
    <t xml:space="preserve">                      Data
Grūdai</t>
  </si>
  <si>
    <t>Pokytis, %</t>
  </si>
  <si>
    <t>3 sav.  (01 15 – 21)</t>
  </si>
  <si>
    <t>1  sav.  (12 30 – 01 05)</t>
  </si>
  <si>
    <t>2  sav.  (01 06 – 12)</t>
  </si>
  <si>
    <t>3  sav.  (01 13 – 19)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</si>
  <si>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</si>
  <si>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</si>
  <si>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</si>
  <si>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</si>
  <si>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</si>
  <si>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</si>
  <si>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</si>
  <si>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</si>
  <si>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</si>
  <si>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</si>
  <si>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</si>
  <si>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</si>
  <si>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</si>
  <si>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</si>
  <si>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</si>
  <si>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</si>
  <si>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</si>
  <si>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</si>
  <si>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</si>
  <si>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</si>
  <si>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</si>
  <si>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</si>
  <si>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</si>
  <si>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</si>
  <si>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 savaitę su 2 savaite</t>
  </si>
  <si>
    <t>*** lyginant 2025 m. 3 savaitę su 2024 m. 3 savaite</t>
  </si>
  <si>
    <t>Pastaba: grūdų bei aliejinių augalų sėklų 1 ir 2 savaičių supirkimo kiekiai patikslinti  2025-01-23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</si>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</sst>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3616ED8-56D0-4320-8A86-E1150247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85AFB37-627B-458C-A169-4135EFE1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6A066CC-E29A-421F-BAD6-8F8AA4EA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A0801DB-7A5D-426F-93A9-EE5551EE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F2CD8E9-F461-4C1F-AFFC-2093B053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F982B43-0002-4C9C-9E77-3DCE9361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52F08E4-527B-4A2E-A1BF-A1D8AFC2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ABE1893-E76E-45EA-9223-A35DEE0A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2DE32E3-8CFF-4A5B-860C-17215B6C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C41D355-06D8-4F6A-9BA4-A167C29B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4F21E43-0B3E-4CC6-8DDB-FCC27B45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5CE6176-8869-4323-88E0-ADF91DE5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9BC4D3A-A092-425D-903D-E76CC959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B41DFA8-F738-4E3F-AD2A-0C0C9E55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6F5402F-C932-4C28-AE8C-36E8E290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9E64B20-BC12-47A4-963E-2A773998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E466062-16D8-4CBB-BE35-7C18E44A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C1C1C46-0004-4E36-82AC-E6C6F3CB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FE4C94B-44E0-4ED7-BF95-0A865682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407BEC9-3F05-40D7-903E-4F259DEE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B16CB63-4CF2-4F58-B44B-99B4720C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8A7DA1F-07FD-46E2-AE92-03179999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4EC124B-6233-41D9-854F-421550B8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C08A274-50D9-432E-A591-3E104B75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152130A-4A9D-45CA-9B05-0D6D1A05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4A7C508-E850-447C-8834-275751A5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B3F2708-13E3-454C-9119-D242868C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BD6A297-7435-4269-B5F1-9B2AB9C3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9A40227-D700-41A3-95E7-F9AD35CE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10A52D2-CEB8-4701-8985-6D0009E3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898CB14-7609-4096-996D-82804CE1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0C37555D-5E2D-44EA-99CE-DA4F1F7F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AE4EDAB-4988-465D-B583-2E4A4CBC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7C27281-F58A-458F-91B2-42620B41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778579C4-E3E5-4B3E-8B30-5C91A8DC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1FDC4C4-F045-49EF-852C-07A78617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123A47D-9313-4BED-ADAD-20A46DE3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E9CD9BE-72CB-4838-A27C-44345C538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BCD857D-AD9A-45C9-870F-58D5A984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569E030-FD3F-4D89-AB48-D869C96F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EE62E32-10C8-4FCE-898A-8AD4B8A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9D059C4-3B8D-4E56-BFCB-CA64432E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40221E9-2BF1-45F6-BAF4-115B0D30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843EA2F-9F3D-44DB-BB8D-7FFA7FFE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3A93DB7-124B-4348-8E7C-60312CAB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8AF0E13-0110-4DC3-AA69-7697ACFC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8280B96-C21E-40A2-8680-FCD95D4D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1C3A325-8EBF-4722-A733-DD8E628F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A836F07-2354-4EF5-A1E7-2D563C54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F4F73A9-6BF2-4A85-B37E-F3B77FF6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67F6AF68-62B6-4A12-A3E3-D1EF84A3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45BFCB2-CA0D-4BD5-9B16-657E9E2D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D43BCD2-1E30-4FD0-9D84-8178FE67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E8DFCD49-F737-4378-BD19-87B66423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499692ED-056C-409E-B8D9-63CE1882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61BEA37-66BB-4A9A-92F3-FC27E61B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11B138E-21B0-4C3D-9AAF-EB0F39D4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D113E6C5-AA9D-414A-A3CC-227391AC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F905611-11F2-462C-87F0-7286AD56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B6AFF6D-DE64-46C1-8E55-849797CC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4C9B2FF4-2C8E-4547-B77F-65A2DDB2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FAC47C3-8032-4FFA-A4DA-420D410C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F58AD7F-344C-45CA-90A9-20A45B12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8D60230-D088-46E7-915D-206B34D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050DAC6-C86D-4ECB-A1FF-D72A9378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527DE225-12C9-43E9-BCD6-EFA6D293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DA6FFFC-915C-4C94-A0F0-B296C682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C8CD2A1A-D77B-4A29-BC55-252DE576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2BE58AF-9DB7-4F56-BFB1-583A9AFD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33A04F8-BD38-4868-91FE-8C22A18C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591F875B-32D8-4CE0-9BB8-3F36E1B6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7AD12B6-86ED-4C6A-8FB1-594FB27D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AE84A13-DD12-48FD-BFDC-66C7CA87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2935A37-B8BE-4047-A695-13E24798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8CC31369-84A0-4578-8C2A-3288534D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E00ECD4-3524-43D6-9DF2-616D5487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97E57CB-C3B5-4535-9992-57CDC817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1095C10-221F-493B-B221-043F44F8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E1FC044-9E0E-4496-9E83-BA25E92B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5FCC7D9-B5D2-4F44-96C0-F40C186C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496D3DF5-EDF1-4C24-87B8-30B319E2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41CCD450-49B0-436A-93E9-8E0CBF8A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EDFC5844-C41E-45C7-B087-F28D87A8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787F292-DA44-4869-917F-DACFBFA1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02F988F-C9DD-463A-845F-70DAD8F9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6C97F34F-E16A-491C-808B-E14BF71F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720FFE3-515C-41F9-8577-4E08426E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FF9D5D9-C8D3-4940-BF1C-C785E5FF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7C74C850-A83F-4227-A453-FFF3083E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F74E163-CF1F-4F87-AB89-A5FDA20A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9EDBD39-2320-4128-9400-6CECAD09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FE21E42-53B1-4968-AE97-B8BEE0A8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9C5A368-0D7C-4F0F-A92B-7493805A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1E81B40-9D98-42B1-8F8B-18AB3B51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0A94960-80DA-4729-8BE3-8C33FA02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92A9EFE-4496-4E54-BC2D-CD472716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F631EF1-F131-4B3C-94D7-AF829008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092D020A-D03E-44C6-8051-C3B7514A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A8C4377D-0B0C-4ED3-A407-9AD5C1E8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131F7B1-0B6C-4724-980D-38FC3D11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B3498357-14A7-4255-826D-6CD69ED1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BBFA578-47DB-45AF-864C-54F9EF85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304C7734-D360-41C0-876C-E1579F8A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5F358D9-0A01-498B-80E9-F1C46EEC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852BA4D-8217-4E43-9CEE-EE794ABE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C500731-4867-4E14-A001-B6FC469D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C884726-0437-4806-8992-AEED06EC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3BB07B9-752F-40CE-9629-1B8AA5AC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C5369B1-7155-416A-9363-EB241F8F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047B1A42-35D5-4964-AF77-C5BB05D4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EEB4E55-A842-41D0-BBC5-AD2DC646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963304C-8E42-4A77-ADB6-A14E2D11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D8DBF1A1-B3D6-4D62-80FE-11157389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F72BA8B-9E1E-4FCD-88DD-797A1A2E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6115816E-A784-493C-93CE-DED315A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5A13D8E-B9EB-43C6-807A-BB55E4F0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E5AEB9BB-325C-4C73-B6B2-5CF28CBEC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BC035D5-9388-49E2-A28A-C8AD78B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196DB68-0B02-48C0-8538-79851837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A5BB60B3-10E1-4C83-B4E2-AA1DBC66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94BB31A-83AE-4832-A6D5-0317333D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EAB012C-87B7-498F-88B5-6FAB8C3E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17D3C49-1301-48AD-A060-FD1CE5D9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F225BC43-6928-4DC0-9B67-E552B9E9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8E91724-1C39-41FA-8ED5-0F5A61B8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B8BC49A-8028-428A-B3BF-D199A6A5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72F46F3-1352-4AD6-8C96-1938F5A5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6FF9F42-72CB-42D2-869C-8E061CB8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D767EBB-1F4F-44F1-9CF6-236DB174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A5CF3B75-58DC-43C9-B8E4-305756B8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B5362A49-ECD3-41D8-9912-22E5B75F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8B54C46-E816-4F08-AD51-F7513E99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6585F83-A753-405A-ABB0-2B581D22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DFA9AB9-AF94-429A-939B-A3E72706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A2E735F-A88F-431D-A7A9-AC1E709E2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2B985126-9042-4D49-8911-6E66ED2F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20E61F3-5107-4767-94AE-A59EC041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F30B44B7-CB83-4FA5-927D-AA83C03D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6327AFE-8B90-4EEA-A36E-81DE86C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D7C4861-1230-498E-A52C-06856AE2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E7A7E9D-6315-4D42-BF10-023DA7C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AFA0588-0687-4931-B24B-653DF0C6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D34BF00-4227-48AF-9265-782B921A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19B63655-AB67-4DD5-947C-46C130C2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E4D25E6E-13E8-43DD-87AE-A9E9F193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41848185-929B-4F42-B340-44300111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9892C3C-97F8-4BF1-9141-0B721D77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33D075D-7608-4E3D-B24F-3EC7A528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1485298-B5D9-49A0-8CFD-B5187B2A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F1053EC8-0563-4B07-8E6A-41B45FB1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259F7BFE-D755-4999-9182-BBB0A3B2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740B4514-C185-49A9-862C-05B12BA8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2AD7A7D-24E4-471D-97D8-2016C10E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B18DA3A-F348-4AE1-A2DD-67DB8C45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F508130-A333-4DC3-B672-DEBD518B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8253C18-9E7B-4255-B943-EE7E3CD7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DA3F56D-42AB-4861-96A8-011F909D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F7CC96E-86A0-4042-A044-FF013C17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E814CE45-3537-4EDC-B4FD-A7C4668F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7A115D3-5096-4A00-A6A3-89CE2BE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EC16796F-9F1C-46BF-B55A-C5FFC27A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2957254-E537-4492-976C-E021BA06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A061CD2-4477-422E-91DC-5F39B22D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BB5B2EE-CDC3-48DF-9C67-664F463B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8A7AA59-F50E-4D94-B486-A57087E5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127DD62A-35DA-4564-A795-7DB728E8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649243F7-D8CF-4A67-8F76-F8DE1A93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EE9E3E7-AC2A-45B9-944A-A7CE2E2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FE7CDCDA-7EEB-4707-B503-40DFE316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ADBE222-5927-45C9-B3CF-46170779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FD60B83B-D478-4C92-B5CB-9F53351C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BBFA30F-C0BB-411F-8184-86736E95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6B4701B8-FAE6-4BC4-8894-57E7A5FE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2AC4860-E0D4-4956-8439-AEB0DCF3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F26A728-D237-4AF0-A87F-004D270F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77897E4-4E54-411F-808D-DD1E6B3D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F52B5C1B-A0A2-45E5-8153-EF264A38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453783A-6D75-4A96-92A1-9BC445AC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06DA6CD-4CC7-4773-9285-2F77AFDB9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841A8DDA-129B-4F8E-8059-0B878D1D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B96D600-21C8-44FD-8345-DA0201BC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DEFF16C-5E22-4009-9DC5-E8AB0C8E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BAB6B4E-E635-430E-B943-D29F3878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B61735A-56DC-4320-8C4E-1B1A2AE2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018BCC2-365B-429D-96D8-35ECEC79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033CE6C-2640-47AF-AF6F-0B79112D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7BC983D1-8DAD-4DCC-BE26-4232254C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69DFA1F-C0F4-4333-B9E4-5E81D66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2AA07441-9A33-44BF-BB98-83185B6F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632720D-C293-41BC-B8DA-23E8973B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9DA8C7F-E4A8-4220-AEBF-9D5876D6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EA90A7A9-C706-4440-B7BB-DCD35081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B9FEDC8-2619-4D04-880E-1818E226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707949A-E433-42DC-B444-1F28D7D6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B943A0DD-E301-48E4-B1D4-88C94C97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64BCDB6-20F7-461F-9972-59FD1BA6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97923132-E84C-4A28-9993-AB703987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66C8485-1192-46CF-B524-12F769EC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BA58A46-E5B6-4764-9DD7-29DEF3DC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10AEDF2-98DF-476C-AF57-34A87261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CA22768-4118-49C6-BAEF-8E55A309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6EB8-D08A-4EB5-98F1-231D33469C65}">
  <dimension ref="B2:W36"/>
  <sheetViews>
    <sheetView showGridLines="0" showRowColHeaders="0" tabSelected="1" workbookViewId="0">
      <selection activeCell="F40" sqref="F40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34384.304000000004</v>
      </c>
      <c r="D8" s="23">
        <v>22564.091</v>
      </c>
      <c r="E8" s="24">
        <v>23978.234</v>
      </c>
      <c r="F8" s="24">
        <v>12732.253000000001</v>
      </c>
      <c r="G8" s="22">
        <v>42218.994000000006</v>
      </c>
      <c r="H8" s="23">
        <v>32598.593000000001</v>
      </c>
      <c r="I8" s="24">
        <v>39572.771000000001</v>
      </c>
      <c r="J8" s="24">
        <v>15003.04</v>
      </c>
      <c r="K8" s="22">
        <f t="shared" ref="K8:L23" si="0">+((I8*100/G8)-100)</f>
        <v>-6.2678494897344166</v>
      </c>
      <c r="L8" s="25">
        <f t="shared" si="0"/>
        <v>-53.976418552788459</v>
      </c>
      <c r="M8" s="24">
        <f t="shared" ref="M8:N23" si="1">+((I8*100/C8)-100)</f>
        <v>15.08963799296329</v>
      </c>
      <c r="N8" s="26">
        <f t="shared" si="1"/>
        <v>-33.509220468930039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3153.8739999999998</v>
      </c>
      <c r="D9" s="31">
        <v>790.76</v>
      </c>
      <c r="E9" s="32">
        <v>1099.3679999999999</v>
      </c>
      <c r="F9" s="32">
        <v>85.12</v>
      </c>
      <c r="G9" s="30">
        <v>1493.913</v>
      </c>
      <c r="H9" s="31">
        <v>1451.7910000000002</v>
      </c>
      <c r="I9" s="32">
        <v>1162.2739999999999</v>
      </c>
      <c r="J9" s="32">
        <v>495.1</v>
      </c>
      <c r="K9" s="30">
        <f>+((I9*100/G9)-100)</f>
        <v>-22.199351635603946</v>
      </c>
      <c r="L9" s="33">
        <f>+((J9*100/H9)-100)</f>
        <v>-65.897295134079229</v>
      </c>
      <c r="M9" s="32">
        <f>+((I9*100/C9)-100)</f>
        <v>-63.147735134631247</v>
      </c>
      <c r="N9" s="34">
        <f>+((J9*100/D9)-100)</f>
        <v>-37.389346957357475</v>
      </c>
      <c r="O9" s="27"/>
      <c r="Q9" s="35"/>
      <c r="R9" s="35"/>
      <c r="S9" s="35"/>
    </row>
    <row r="10" spans="2:23" x14ac:dyDescent="0.25">
      <c r="B10" s="36" t="s">
        <v>13</v>
      </c>
      <c r="C10" s="37">
        <v>4350.17</v>
      </c>
      <c r="D10" s="38">
        <v>407.84100000000001</v>
      </c>
      <c r="E10" s="39">
        <v>2559.277</v>
      </c>
      <c r="F10" s="39">
        <v>536.17999999999995</v>
      </c>
      <c r="G10" s="37">
        <v>4096.4089999999997</v>
      </c>
      <c r="H10" s="38">
        <v>303.88400000000001</v>
      </c>
      <c r="I10" s="39">
        <v>2323.645</v>
      </c>
      <c r="J10" s="39">
        <v>1740.241</v>
      </c>
      <c r="K10" s="37">
        <f>+((I10*100/G10)-100)</f>
        <v>-43.276049828032306</v>
      </c>
      <c r="L10" s="40">
        <f t="shared" si="0"/>
        <v>472.66621473983491</v>
      </c>
      <c r="M10" s="39">
        <f t="shared" si="1"/>
        <v>-46.584961047499291</v>
      </c>
      <c r="N10" s="41">
        <f t="shared" si="1"/>
        <v>326.69594278162322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23590.593000000001</v>
      </c>
      <c r="D11" s="38">
        <v>19561.453999999998</v>
      </c>
      <c r="E11" s="39">
        <v>17356.321</v>
      </c>
      <c r="F11" s="39">
        <v>10073.442999999999</v>
      </c>
      <c r="G11" s="37">
        <v>28508.737000000001</v>
      </c>
      <c r="H11" s="38">
        <v>19887.538</v>
      </c>
      <c r="I11" s="39">
        <v>27228.978000000003</v>
      </c>
      <c r="J11" s="39">
        <v>8923.5169999999998</v>
      </c>
      <c r="K11" s="37">
        <f t="shared" si="0"/>
        <v>-4.4890063000686382</v>
      </c>
      <c r="L11" s="40">
        <f t="shared" si="0"/>
        <v>-55.130107105263612</v>
      </c>
      <c r="M11" s="39">
        <f t="shared" si="1"/>
        <v>15.423033240410703</v>
      </c>
      <c r="N11" s="41">
        <f t="shared" si="1"/>
        <v>-54.382138464758292</v>
      </c>
      <c r="O11" s="27"/>
      <c r="Q11" s="27"/>
      <c r="R11" s="27"/>
    </row>
    <row r="12" spans="2:23" x14ac:dyDescent="0.25">
      <c r="B12" s="36" t="s">
        <v>15</v>
      </c>
      <c r="C12" s="37">
        <v>2562.3560000000002</v>
      </c>
      <c r="D12" s="38">
        <v>211.08500000000001</v>
      </c>
      <c r="E12" s="39">
        <v>2182.518</v>
      </c>
      <c r="F12" s="39">
        <v>1586.67</v>
      </c>
      <c r="G12" s="37">
        <v>6847.884</v>
      </c>
      <c r="H12" s="38">
        <v>8243.6219999999994</v>
      </c>
      <c r="I12" s="39">
        <v>6900.7649999999994</v>
      </c>
      <c r="J12" s="39">
        <v>3570.0680000000002</v>
      </c>
      <c r="K12" s="37">
        <f t="shared" si="0"/>
        <v>0.77222394538225103</v>
      </c>
      <c r="L12" s="40">
        <f t="shared" si="0"/>
        <v>-56.692968212273676</v>
      </c>
      <c r="M12" s="39">
        <f t="shared" si="1"/>
        <v>169.31328043410048</v>
      </c>
      <c r="N12" s="41">
        <f t="shared" si="1"/>
        <v>1591.2940284719427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727.31100000000004</v>
      </c>
      <c r="D13" s="38">
        <v>1592.9509999999998</v>
      </c>
      <c r="E13" s="39">
        <v>780.75</v>
      </c>
      <c r="F13" s="39">
        <v>450.84</v>
      </c>
      <c r="G13" s="37">
        <v>1272.0509999999999</v>
      </c>
      <c r="H13" s="38">
        <v>2711.7580000000003</v>
      </c>
      <c r="I13" s="39">
        <v>1957.1089999999999</v>
      </c>
      <c r="J13" s="39">
        <v>274.11399999999998</v>
      </c>
      <c r="K13" s="37">
        <f t="shared" si="0"/>
        <v>53.854601741596838</v>
      </c>
      <c r="L13" s="40">
        <f t="shared" si="0"/>
        <v>-89.891649623602106</v>
      </c>
      <c r="M13" s="39">
        <f t="shared" si="1"/>
        <v>169.08832672680597</v>
      </c>
      <c r="N13" s="41">
        <f t="shared" si="1"/>
        <v>-82.792063283804708</v>
      </c>
      <c r="O13" s="27"/>
    </row>
    <row r="14" spans="2:23" s="28" customFormat="1" x14ac:dyDescent="0.25">
      <c r="B14" s="42" t="s">
        <v>17</v>
      </c>
      <c r="C14" s="43">
        <v>343.08699999999999</v>
      </c>
      <c r="D14" s="44">
        <v>501.66</v>
      </c>
      <c r="E14" s="45">
        <v>0</v>
      </c>
      <c r="F14" s="45">
        <v>0</v>
      </c>
      <c r="G14" s="43">
        <v>104.47</v>
      </c>
      <c r="H14" s="44">
        <v>51.86</v>
      </c>
      <c r="I14" s="45">
        <v>326.71499999999997</v>
      </c>
      <c r="J14" s="45">
        <v>912.04</v>
      </c>
      <c r="K14" s="43">
        <f t="shared" si="0"/>
        <v>212.73571360199099</v>
      </c>
      <c r="L14" s="46">
        <f t="shared" si="0"/>
        <v>1658.6579251831856</v>
      </c>
      <c r="M14" s="45">
        <f>+((I14*100/C14)-100)</f>
        <v>-4.771967460148602</v>
      </c>
      <c r="N14" s="47">
        <f t="shared" si="1"/>
        <v>81.804409360921738</v>
      </c>
      <c r="O14" s="27"/>
      <c r="P14" s="35"/>
      <c r="Q14" s="35"/>
      <c r="R14" s="35"/>
      <c r="S14" s="35"/>
      <c r="T14" s="35"/>
    </row>
    <row r="15" spans="2:23" x14ac:dyDescent="0.25">
      <c r="B15" s="48" t="s">
        <v>13</v>
      </c>
      <c r="C15" s="30">
        <v>212.36699999999999</v>
      </c>
      <c r="D15" s="31">
        <v>180.1</v>
      </c>
      <c r="E15" s="32">
        <v>0</v>
      </c>
      <c r="F15" s="32">
        <v>0</v>
      </c>
      <c r="G15" s="30">
        <v>30.916</v>
      </c>
      <c r="H15" s="31">
        <v>0</v>
      </c>
      <c r="I15" s="32">
        <v>0</v>
      </c>
      <c r="J15" s="32">
        <v>804.92</v>
      </c>
      <c r="K15" s="30" t="s">
        <v>18</v>
      </c>
      <c r="L15" s="33" t="s">
        <v>18</v>
      </c>
      <c r="M15" s="32" t="s">
        <v>18</v>
      </c>
      <c r="N15" s="34">
        <f t="shared" si="1"/>
        <v>346.92948362021099</v>
      </c>
      <c r="O15" s="27"/>
      <c r="Q15" s="27"/>
      <c r="R15" s="27"/>
    </row>
    <row r="16" spans="2:23" x14ac:dyDescent="0.25">
      <c r="B16" s="49" t="s">
        <v>14</v>
      </c>
      <c r="C16" s="50">
        <v>130.72</v>
      </c>
      <c r="D16" s="51">
        <v>321.56</v>
      </c>
      <c r="E16" s="52">
        <v>0</v>
      </c>
      <c r="F16" s="52">
        <v>0</v>
      </c>
      <c r="G16" s="50">
        <v>73.554000000000002</v>
      </c>
      <c r="H16" s="51">
        <v>51.86</v>
      </c>
      <c r="I16" s="52">
        <v>326.71499999999997</v>
      </c>
      <c r="J16" s="52">
        <v>107.12</v>
      </c>
      <c r="K16" s="50">
        <f t="shared" si="0"/>
        <v>344.18386491557214</v>
      </c>
      <c r="L16" s="53">
        <f t="shared" si="0"/>
        <v>106.55611261087543</v>
      </c>
      <c r="M16" s="52">
        <f t="shared" ref="M16:M29" si="2">+((I16*100/C16)-100)</f>
        <v>149.93497552019582</v>
      </c>
      <c r="N16" s="54">
        <f t="shared" si="1"/>
        <v>-66.68739893021521</v>
      </c>
      <c r="O16" s="27"/>
      <c r="Q16" s="27"/>
      <c r="R16" s="27"/>
    </row>
    <row r="17" spans="2:20" s="28" customFormat="1" x14ac:dyDescent="0.25">
      <c r="B17" s="21" t="s">
        <v>19</v>
      </c>
      <c r="C17" s="22">
        <v>2293.8829999999998</v>
      </c>
      <c r="D17" s="23">
        <v>2598.6849999999999</v>
      </c>
      <c r="E17" s="24">
        <v>1097.7270000000001</v>
      </c>
      <c r="F17" s="24">
        <v>2538.4210000000003</v>
      </c>
      <c r="G17" s="22">
        <v>2465.6329999999998</v>
      </c>
      <c r="H17" s="23">
        <v>2800.52</v>
      </c>
      <c r="I17" s="24">
        <v>4407.2719999999999</v>
      </c>
      <c r="J17" s="39">
        <v>4575.3130000000001</v>
      </c>
      <c r="K17" s="22">
        <f t="shared" si="0"/>
        <v>78.748094302761217</v>
      </c>
      <c r="L17" s="25">
        <f t="shared" si="0"/>
        <v>63.373694885235608</v>
      </c>
      <c r="M17" s="24">
        <f t="shared" si="2"/>
        <v>92.131508015012116</v>
      </c>
      <c r="N17" s="26">
        <f t="shared" si="1"/>
        <v>76.06262398097499</v>
      </c>
      <c r="O17" s="27"/>
      <c r="P17" s="35"/>
      <c r="Q17" s="35"/>
      <c r="R17" s="35"/>
      <c r="S17" s="35"/>
      <c r="T17" s="35"/>
    </row>
    <row r="18" spans="2:20" x14ac:dyDescent="0.25">
      <c r="B18" s="48" t="s">
        <v>13</v>
      </c>
      <c r="C18" s="30">
        <v>417.12700000000001</v>
      </c>
      <c r="D18" s="31">
        <v>25.62</v>
      </c>
      <c r="E18" s="32">
        <v>259.87599999999998</v>
      </c>
      <c r="F18" s="32">
        <v>1310.06</v>
      </c>
      <c r="G18" s="30">
        <v>556.572</v>
      </c>
      <c r="H18" s="31">
        <v>0</v>
      </c>
      <c r="I18" s="32">
        <v>434.70100000000002</v>
      </c>
      <c r="J18" s="32">
        <v>46.084000000000003</v>
      </c>
      <c r="K18" s="30">
        <f t="shared" si="0"/>
        <v>-21.896717765176817</v>
      </c>
      <c r="L18" s="33" t="s">
        <v>18</v>
      </c>
      <c r="M18" s="32">
        <f t="shared" si="2"/>
        <v>4.2131053611969662</v>
      </c>
      <c r="N18" s="34">
        <f t="shared" si="1"/>
        <v>79.87509758001562</v>
      </c>
      <c r="O18" s="27"/>
      <c r="Q18" s="27"/>
      <c r="R18" s="27"/>
    </row>
    <row r="19" spans="2:20" x14ac:dyDescent="0.25">
      <c r="B19" s="36" t="s">
        <v>14</v>
      </c>
      <c r="C19" s="37">
        <v>753.51099999999997</v>
      </c>
      <c r="D19" s="38">
        <v>1063.0999999999999</v>
      </c>
      <c r="E19" s="39">
        <v>637.851</v>
      </c>
      <c r="F19" s="39">
        <v>1228.3609999999999</v>
      </c>
      <c r="G19" s="37">
        <v>960.76599999999996</v>
      </c>
      <c r="H19" s="38">
        <v>335.88</v>
      </c>
      <c r="I19" s="39">
        <v>1826.35</v>
      </c>
      <c r="J19" s="39">
        <v>760.10500000000002</v>
      </c>
      <c r="K19" s="37">
        <f t="shared" si="0"/>
        <v>90.093113203423115</v>
      </c>
      <c r="L19" s="40">
        <f t="shared" si="0"/>
        <v>126.30254852923665</v>
      </c>
      <c r="M19" s="39">
        <f t="shared" si="2"/>
        <v>142.37867794896161</v>
      </c>
      <c r="N19" s="41">
        <f t="shared" si="1"/>
        <v>-28.501081742075058</v>
      </c>
      <c r="O19" s="27"/>
      <c r="Q19" s="27"/>
      <c r="R19" s="27"/>
    </row>
    <row r="20" spans="2:20" x14ac:dyDescent="0.25">
      <c r="B20" s="49" t="s">
        <v>20</v>
      </c>
      <c r="C20" s="50">
        <v>1123.2449999999999</v>
      </c>
      <c r="D20" s="51">
        <v>1509.9649999999999</v>
      </c>
      <c r="E20" s="52">
        <v>200</v>
      </c>
      <c r="F20" s="52">
        <v>0</v>
      </c>
      <c r="G20" s="50">
        <v>948.29499999999996</v>
      </c>
      <c r="H20" s="51">
        <v>2464.64</v>
      </c>
      <c r="I20" s="52">
        <v>2146.221</v>
      </c>
      <c r="J20" s="52">
        <v>3769.1239999999998</v>
      </c>
      <c r="K20" s="55">
        <f t="shared" si="0"/>
        <v>126.32419236629954</v>
      </c>
      <c r="L20" s="53">
        <f t="shared" si="0"/>
        <v>52.927973253700344</v>
      </c>
      <c r="M20" s="54">
        <f t="shared" si="2"/>
        <v>91.073274307920371</v>
      </c>
      <c r="N20" s="54">
        <f t="shared" si="1"/>
        <v>149.61664674346756</v>
      </c>
      <c r="O20" s="27"/>
      <c r="Q20" s="27"/>
      <c r="R20" s="27"/>
    </row>
    <row r="21" spans="2:20" x14ac:dyDescent="0.25">
      <c r="B21" s="36" t="s">
        <v>21</v>
      </c>
      <c r="C21" s="37">
        <v>28.3</v>
      </c>
      <c r="D21" s="38">
        <v>0</v>
      </c>
      <c r="E21" s="39">
        <v>0</v>
      </c>
      <c r="F21" s="39">
        <v>0</v>
      </c>
      <c r="G21" s="37">
        <v>313.84500000000003</v>
      </c>
      <c r="H21" s="38">
        <v>0</v>
      </c>
      <c r="I21" s="39">
        <v>975.86300000000006</v>
      </c>
      <c r="J21" s="39">
        <v>41.18</v>
      </c>
      <c r="K21" s="56">
        <f t="shared" si="0"/>
        <v>210.93788335006133</v>
      </c>
      <c r="L21" s="40" t="s">
        <v>18</v>
      </c>
      <c r="M21" s="41">
        <f t="shared" si="2"/>
        <v>3348.2791519434627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23.42</v>
      </c>
      <c r="D22" s="38">
        <v>61.84</v>
      </c>
      <c r="E22" s="39">
        <v>0</v>
      </c>
      <c r="F22" s="39">
        <v>0</v>
      </c>
      <c r="G22" s="37">
        <v>25.6</v>
      </c>
      <c r="H22" s="38">
        <v>129.15299999999999</v>
      </c>
      <c r="I22" s="39">
        <v>24.4</v>
      </c>
      <c r="J22" s="39">
        <v>18.8</v>
      </c>
      <c r="K22" s="56">
        <f>+((I22*100/G22)-100)</f>
        <v>-4.6875</v>
      </c>
      <c r="L22" s="40">
        <f t="shared" si="0"/>
        <v>-85.443621131526172</v>
      </c>
      <c r="M22" s="41">
        <f t="shared" si="2"/>
        <v>4.1844577284372235</v>
      </c>
      <c r="N22" s="41">
        <f t="shared" si="1"/>
        <v>-69.598965071151355</v>
      </c>
      <c r="O22" s="27"/>
      <c r="Q22" s="27"/>
      <c r="R22" s="27"/>
    </row>
    <row r="23" spans="2:20" x14ac:dyDescent="0.25">
      <c r="B23" s="36" t="s">
        <v>23</v>
      </c>
      <c r="C23" s="37">
        <v>137.80500000000001</v>
      </c>
      <c r="D23" s="38">
        <v>689.8</v>
      </c>
      <c r="E23" s="39">
        <v>274.791</v>
      </c>
      <c r="F23" s="39">
        <v>591.61</v>
      </c>
      <c r="G23" s="37">
        <v>646.92399999999998</v>
      </c>
      <c r="H23" s="38">
        <v>1074.83</v>
      </c>
      <c r="I23" s="39">
        <v>220.733</v>
      </c>
      <c r="J23" s="39">
        <v>420.04</v>
      </c>
      <c r="K23" s="56">
        <f t="shared" si="0"/>
        <v>-65.879608733019637</v>
      </c>
      <c r="L23" s="40">
        <f t="shared" si="0"/>
        <v>-60.920331587320781</v>
      </c>
      <c r="M23" s="41">
        <f t="shared" si="2"/>
        <v>60.177787453285418</v>
      </c>
      <c r="N23" s="41">
        <f t="shared" si="1"/>
        <v>-39.106987532618149</v>
      </c>
      <c r="O23" s="27"/>
      <c r="Q23" s="27"/>
      <c r="R23" s="27"/>
    </row>
    <row r="24" spans="2:20" x14ac:dyDescent="0.25">
      <c r="B24" s="36" t="s">
        <v>24</v>
      </c>
      <c r="C24" s="37">
        <v>0</v>
      </c>
      <c r="D24" s="38">
        <v>1097.42</v>
      </c>
      <c r="E24" s="39">
        <v>2157.79</v>
      </c>
      <c r="F24" s="39">
        <v>105.34</v>
      </c>
      <c r="G24" s="37">
        <v>202.55</v>
      </c>
      <c r="H24" s="38">
        <v>110.8</v>
      </c>
      <c r="I24" s="39">
        <v>218.90700000000001</v>
      </c>
      <c r="J24" s="39">
        <v>133.77500000000001</v>
      </c>
      <c r="K24" s="56">
        <f t="shared" ref="K24:L36" si="3">+((I24*100/G24)-100)</f>
        <v>8.0755369044680236</v>
      </c>
      <c r="L24" s="40">
        <f t="shared" si="3"/>
        <v>20.735559566787003</v>
      </c>
      <c r="M24" s="41" t="s">
        <v>18</v>
      </c>
      <c r="N24" s="41">
        <f t="shared" ref="N24:N38" si="4">+((J24*100/D24)-100)</f>
        <v>-87.810045379162034</v>
      </c>
      <c r="O24" s="27"/>
      <c r="Q24" s="27"/>
      <c r="R24" s="27"/>
    </row>
    <row r="25" spans="2:20" x14ac:dyDescent="0.25">
      <c r="B25" s="48" t="s">
        <v>25</v>
      </c>
      <c r="C25" s="30">
        <v>382.89499999999998</v>
      </c>
      <c r="D25" s="31">
        <v>31</v>
      </c>
      <c r="E25" s="32">
        <v>60.182000000000002</v>
      </c>
      <c r="F25" s="32">
        <v>1073.96</v>
      </c>
      <c r="G25" s="30">
        <v>31.202000000000002</v>
      </c>
      <c r="H25" s="31">
        <v>44.112000000000002</v>
      </c>
      <c r="I25" s="32">
        <v>111.98399999999999</v>
      </c>
      <c r="J25" s="32">
        <v>53.66</v>
      </c>
      <c r="K25" s="57">
        <f t="shared" si="3"/>
        <v>258.9000705083007</v>
      </c>
      <c r="L25" s="33">
        <f t="shared" si="3"/>
        <v>21.644903881030103</v>
      </c>
      <c r="M25" s="34">
        <f t="shared" si="2"/>
        <v>-70.753339688426337</v>
      </c>
      <c r="N25" s="34">
        <f t="shared" si="4"/>
        <v>73.096774193548384</v>
      </c>
      <c r="O25" s="27"/>
      <c r="Q25" s="27"/>
      <c r="R25" s="27"/>
    </row>
    <row r="26" spans="2:20" x14ac:dyDescent="0.25">
      <c r="B26" s="36" t="s">
        <v>26</v>
      </c>
      <c r="C26" s="37">
        <v>153.47999999999999</v>
      </c>
      <c r="D26" s="38">
        <v>29.2</v>
      </c>
      <c r="E26" s="39">
        <v>0</v>
      </c>
      <c r="F26" s="39">
        <v>0</v>
      </c>
      <c r="G26" s="37">
        <v>0</v>
      </c>
      <c r="H26" s="38">
        <v>0</v>
      </c>
      <c r="I26" s="39">
        <v>258.27600000000001</v>
      </c>
      <c r="J26" s="39">
        <v>127.4</v>
      </c>
      <c r="K26" s="56" t="s">
        <v>18</v>
      </c>
      <c r="L26" s="40" t="s">
        <v>18</v>
      </c>
      <c r="M26" s="41">
        <f t="shared" si="2"/>
        <v>68.279906176700564</v>
      </c>
      <c r="N26" s="41">
        <f t="shared" si="4"/>
        <v>336.30136986301369</v>
      </c>
      <c r="O26" s="27"/>
      <c r="Q26" s="27"/>
      <c r="R26" s="27"/>
    </row>
    <row r="27" spans="2:20" x14ac:dyDescent="0.25">
      <c r="B27" s="36" t="s">
        <v>27</v>
      </c>
      <c r="C27" s="37">
        <v>3659.5250000000001</v>
      </c>
      <c r="D27" s="38">
        <v>6909.52</v>
      </c>
      <c r="E27" s="39">
        <v>653.19000000000005</v>
      </c>
      <c r="F27" s="39">
        <v>0</v>
      </c>
      <c r="G27" s="37">
        <v>2271.634</v>
      </c>
      <c r="H27" s="38">
        <v>4545.66</v>
      </c>
      <c r="I27" s="39">
        <v>1704.327</v>
      </c>
      <c r="J27" s="39">
        <v>913.5</v>
      </c>
      <c r="K27" s="56">
        <f t="shared" si="3"/>
        <v>-24.973521262668186</v>
      </c>
      <c r="L27" s="40">
        <f t="shared" si="3"/>
        <v>-79.903908343342877</v>
      </c>
      <c r="M27" s="41">
        <f t="shared" si="2"/>
        <v>-53.427644298098798</v>
      </c>
      <c r="N27" s="41">
        <f t="shared" si="4"/>
        <v>-86.779110560502033</v>
      </c>
      <c r="O27" s="27"/>
      <c r="Q27" s="27"/>
      <c r="R27" s="27"/>
    </row>
    <row r="28" spans="2:20" x14ac:dyDescent="0.25">
      <c r="B28" s="36" t="s">
        <v>28</v>
      </c>
      <c r="C28" s="37">
        <v>0</v>
      </c>
      <c r="D28" s="38">
        <v>0</v>
      </c>
      <c r="E28" s="39">
        <v>0</v>
      </c>
      <c r="F28" s="39">
        <v>0</v>
      </c>
      <c r="G28" s="37">
        <v>0</v>
      </c>
      <c r="H28" s="38">
        <v>10</v>
      </c>
      <c r="I28" s="39">
        <v>0</v>
      </c>
      <c r="J28" s="39">
        <v>0</v>
      </c>
      <c r="K28" s="56" t="s">
        <v>18</v>
      </c>
      <c r="L28" s="40" t="s">
        <v>18</v>
      </c>
      <c r="M28" s="41" t="s">
        <v>18</v>
      </c>
      <c r="N28" s="41" t="s">
        <v>18</v>
      </c>
      <c r="O28" s="27"/>
      <c r="Q28" s="27"/>
      <c r="R28" s="27"/>
    </row>
    <row r="29" spans="2:20" x14ac:dyDescent="0.25">
      <c r="B29" s="58" t="s">
        <v>29</v>
      </c>
      <c r="C29" s="59">
        <v>41406.699000000001</v>
      </c>
      <c r="D29" s="60">
        <v>34483.216</v>
      </c>
      <c r="E29" s="60">
        <v>28221.914000000001</v>
      </c>
      <c r="F29" s="60">
        <v>17041.583999999999</v>
      </c>
      <c r="G29" s="60">
        <v>48280.851999999999</v>
      </c>
      <c r="H29" s="60">
        <v>40725.737999999998</v>
      </c>
      <c r="I29" s="60">
        <v>47821.248</v>
      </c>
      <c r="J29" s="60">
        <v>22198.748</v>
      </c>
      <c r="K29" s="60">
        <f>+((I29*100/G29)-100)</f>
        <v>-0.95193846206359467</v>
      </c>
      <c r="L29" s="60">
        <f>+((J29*100/H29)-100)</f>
        <v>-45.492091512252031</v>
      </c>
      <c r="M29" s="60">
        <f>+((I29*100/C29)-100)</f>
        <v>15.49157299402205</v>
      </c>
      <c r="N29" s="61">
        <f>+((J29*100/D29)-100)</f>
        <v>-35.624484676835252</v>
      </c>
    </row>
    <row r="30" spans="2:20" x14ac:dyDescent="0.25">
      <c r="B30" s="21"/>
      <c r="C30" s="24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5"/>
      <c r="M31" s="65"/>
      <c r="N31" s="65"/>
    </row>
    <row r="32" spans="2:20" ht="15" customHeight="1" x14ac:dyDescent="0.25">
      <c r="B32" s="66" t="s">
        <v>31</v>
      </c>
      <c r="C32" s="66"/>
      <c r="D32" s="66"/>
      <c r="E32" s="66"/>
      <c r="F32" s="66"/>
      <c r="G32" s="67"/>
      <c r="H32" s="67"/>
      <c r="I32" s="67"/>
      <c r="J32" s="67"/>
      <c r="K32" s="68"/>
      <c r="L32" s="27"/>
      <c r="M32" s="27"/>
      <c r="N32" s="27"/>
    </row>
    <row r="33" spans="2:14" x14ac:dyDescent="0.25">
      <c r="B33" s="66" t="s">
        <v>32</v>
      </c>
      <c r="C33" s="66"/>
      <c r="D33" s="66"/>
      <c r="E33" s="66"/>
      <c r="F33" s="66"/>
      <c r="G33" s="69"/>
      <c r="H33" s="68"/>
      <c r="I33" s="68"/>
      <c r="J33" s="68"/>
      <c r="K33" s="70"/>
      <c r="L33" s="27"/>
      <c r="M33" s="27"/>
      <c r="N33" s="27"/>
    </row>
    <row r="34" spans="2:14" ht="15" customHeight="1" x14ac:dyDescent="0.25">
      <c r="B34" s="71" t="s">
        <v>33</v>
      </c>
      <c r="C34" s="72"/>
      <c r="D34" s="72"/>
      <c r="E34" s="72"/>
      <c r="F34" s="72"/>
      <c r="G34" s="72"/>
      <c r="H34" s="72"/>
      <c r="I34" s="72"/>
      <c r="J34" s="72"/>
      <c r="K34" s="73"/>
      <c r="M34" s="65"/>
      <c r="N34" s="65"/>
    </row>
    <row r="35" spans="2:14" x14ac:dyDescent="0.25">
      <c r="C35" s="27"/>
      <c r="D35" s="27"/>
    </row>
    <row r="36" spans="2:14" x14ac:dyDescent="0.25">
      <c r="K36" s="74"/>
      <c r="L36" s="75" t="s">
        <v>34</v>
      </c>
      <c r="M36" s="75"/>
      <c r="N36" s="75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2025-01-22T11:58:39Z</dcterms:created>
  <dcterms:modified xsi:type="dcterms:W3CDTF">2025-01-22T11:59:24Z</dcterms:modified>
</cp:coreProperties>
</file>