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03B5140E-B4D2-48C1-BDC6-21DE7E27919E}" xr6:coauthVersionLast="47" xr6:coauthVersionMax="47" xr10:uidLastSave="{00000000-0000-0000-0000-000000000000}"/>
  <bookViews>
    <workbookView xWindow="-120" yWindow="-120" windowWidth="29040" windowHeight="17640" xr2:uid="{B59FFFFF-2F93-4929-A7EB-6404219909ED}"/>
  </bookViews>
  <sheets>
    <sheet name="52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7" i="1"/>
  <c r="M27" i="1"/>
  <c r="K27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M21" i="1"/>
  <c r="N20" i="1"/>
  <c r="M20" i="1"/>
  <c r="K20" i="1"/>
  <c r="N19" i="1"/>
  <c r="M19" i="1"/>
  <c r="L19" i="1"/>
  <c r="K19" i="1"/>
  <c r="M18" i="1"/>
  <c r="K18" i="1"/>
  <c r="N17" i="1"/>
  <c r="M17" i="1"/>
  <c r="L17" i="1"/>
  <c r="K17" i="1"/>
  <c r="M16" i="1"/>
  <c r="M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<sst xmlns="http://schemas.openxmlformats.org/spreadsheetml/2006/main" count="75" uniqueCount="35">
  <si>
    <t xml:space="preserve">Grūdų  ir aliejinių augalų sėklų  supirkimo kiekių suvestinė ataskaita (2024 m. 52 sav.–2025 m. 2 sav.) pagal GS-1*, t </t>
  </si>
  <si>
    <t xml:space="preserve">                      Data
Grūdai</t>
  </si>
  <si>
    <t>Pokytis, %</t>
  </si>
  <si>
    <t>2 sav.  (01 08 – 14)</t>
  </si>
  <si>
    <t>52  sav.  (12 23 – 29)</t>
  </si>
  <si>
    <t>1  sav.  (12 30 – 01 05)</t>
  </si>
  <si>
    <t>2  sav.  (01 06 – 12)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</si>
  <si>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</si>
  <si>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</si>
  <si>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</si>
  <si>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</si>
  <si>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</si>
  <si>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</si>
  <si>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</si>
  <si>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</si>
  <si>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</si>
  <si>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</si>
  <si>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</si>
  <si>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</si>
  <si>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</si>
  <si>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</si>
  <si>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</si>
  <si>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</si>
  <si>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</si>
  <si>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</si>
  <si>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</si>
  <si>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</si>
  <si>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</si>
  <si>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</si>
  <si>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</si>
  <si>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</si>
  <si>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2025 m. 2 savaitę su 1 savaite</t>
  </si>
  <si>
    <t>*** lyginant 2025 m. 2 savaitę su 2024 m. 2 savaite</t>
  </si>
  <si>
    <t>Pastaba: grūdų bei aliejinių augalų sėklų 52 ir 1 savaičių supirkimo kiekiai patikslinti  2025-01-16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</si>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</sst>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8E95C7C-B940-4F29-BA24-D309DB21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CB4A0D3-1427-42AE-9EAF-F1F5A25E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EE65990-1532-4C3A-9F0C-2F570B1E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B063323B-1148-47A3-99DC-AAAB97B82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26865EC-CB7C-4BF9-9A76-8CD10592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27AEB77-F387-4B34-8485-FD1A85D18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6D280A2-38DB-45C4-BDC6-608C3A4E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DAC4461-1B9C-4313-AFF4-EF83BFA2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3FB1C74-B3D0-4CCB-9270-CD9F2AAB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7B09B41-7092-4D11-A73C-DDFCE69F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484A632-BEC8-4B0B-82C2-988A8BC3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4ACC2CE-ECB7-4AC5-8CF3-CFA5356C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75D0770-3B43-44A3-89B9-708A9603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BC5A1B8-7533-4103-B948-3FBA908A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BEAA90D-5EA0-4BDC-8F3C-6FD9A44A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0B8FA7C-31A9-4F48-B44B-48A18B50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752D1FF-F295-4166-86B3-67D4CE10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7857CFBE-8850-4B27-AFDE-A023FE49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90BBC7D-B9E8-4878-915D-D6EE79839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36435B1C-FCB7-4750-9A92-58196E51E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53FAF09-B949-42A9-BD9A-C4CF7CB6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BAF43E3-3F2A-4403-ACA6-5674867F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99B334C6-D9B6-480E-9B08-D0B53CA4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A90210CE-FC94-47EF-9F33-4FEF1B1E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DA787FD4-5B76-4903-B59B-C95E9CD8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758A184-C0DA-4EAE-9176-8D3735DD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CAEACA9-33D9-4859-B03F-DA090AA8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A2A22689-0849-4E8C-8951-442C1E9BE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0765FA1-C2A2-4792-9782-D7BD16D4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100F19A-BB68-41F4-A06C-2046CC74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07061F3-30F2-445D-9228-63008F69C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AA54644C-F9F3-47EE-9BB4-A9B454B94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A85436DA-D0AA-4D83-BEA1-D69404DDF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742FDFE3-E507-4B28-89D1-9199BF8D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0DAD2D06-CB7E-4603-9CCA-E5F9076F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4481D9C-1BAB-4EAD-8CE1-D9364D206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44319D5-A302-4EB2-A77F-0B170368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1DD8BA63-E138-45BB-8EA6-21BF693C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4D4EE32-E055-441A-8985-1E477951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F043918-24CB-4562-BDBC-DC99B7CD7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0A3B6AD-5BDB-4744-9C45-3B6FEEE99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29CA27E-3DDE-4CD4-93AB-6B2DEB57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62FD08C-77A6-4C8E-8639-897FE795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8D2FA83-25FE-4896-B3DB-63F771E6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7E5A50E-7187-4298-8FC0-36845964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553963C-06D1-49AF-9F74-3C9BBC982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A70090A-51A1-42EF-86F2-76D25CD3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0FB95B1-DFE0-478B-9949-5F18CCBB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A9CDD72-97E6-489F-81EA-68E56B528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B1A8709-6FD5-4577-A793-53F9C4AF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BEC87C8-FD4A-49B5-AF11-A9C4161F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587BB36-F838-4783-935D-B8917EAE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C535EA2-B13F-4A39-B71E-A598FFA6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0039093B-7B58-4441-958C-70286F71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5250AC9B-15EF-44E9-8555-BD9FEF80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066615F2-E800-413E-B2C9-CD5C706C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9DD91FB3-381B-453D-940E-5C3F9194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0D926D59-408A-4E8E-857C-980D790A0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4741DEBF-E6F9-4858-977B-61F9BB4C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8EF9A60A-5B88-4E53-9576-6DD8D073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5544D9CA-74B8-48AD-8C82-ABC4C2A7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BD3FF33-8FB5-45A6-90E4-42B1262AF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F14B1EB-4001-4DEC-AA4F-2F4E8AEA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1E840F0-5410-4E44-B4F8-639C16F5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C0E05C3-FC98-4D6D-A39E-0B61D96B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661A81B5-E429-477F-994C-0D743EB32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42D61FF-B54A-4374-A480-357DFA50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66298F48-AE2E-47F4-BDE4-C0E10592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A1BB573-243F-4F59-8FEF-F5F8A4FB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093FE33E-09E9-4136-AC34-55B28AF1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D110EA3-35EC-4539-98FA-813B0CB8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F372E8A-CB55-4318-8E60-1EAD1AFE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A377547F-8958-4482-AD79-0067DC30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534817B3-D0BD-48F7-BA4F-8A06EB25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857954F7-5E19-41F7-8D56-FCDD9617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32ED5C31-C6A7-45DF-833D-F1EF7AF8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F4B4D22-62A5-48A4-9353-64A2CE1B3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C5B16CEC-4972-49E1-BB99-1E34E389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69D105B1-D1FE-4035-A4F8-83E5889D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016FE3EC-1D49-4981-821B-DF328912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87EA960-2A70-43F5-8565-D86955E4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4BB0D8D4-12D3-4C19-B5DF-0937C362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CD267B99-F22F-4625-9667-EF0541CF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99C2C3A8-7C61-4A63-921F-3CF8A845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0CA8D807-D6E0-4496-BEB9-306E7B48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20C460AA-F91C-4693-A579-D85A1D3A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571F07C1-76A6-40BA-AB04-6E7C5A8A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9725A9AB-964E-46AA-AF6B-ED2C3AFB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3BA5038A-CE53-443F-8E07-44D80594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ACE834E-4453-49A7-A03E-E79BE8D1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14285E9-94B8-4FD3-A1FA-FE7FF3F9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22E319C-716F-4927-94C0-0363273C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B0BCAE0-CE3D-4C4A-9E58-65DB038B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9E84E6EE-330A-4AC7-A3CA-22825FCD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DA0A7ED-C1BA-43E4-A118-E6734343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EF7F4721-661D-42A5-9861-4B71BE07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5B639210-5438-4BA8-B3E9-1F7D62ED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BEE88089-AB7F-4AB0-A9BD-EE1B661E8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10893D6F-C8F4-4C47-BC52-DCCA00BB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9182F4C3-5837-4E59-816B-467A1640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D26A310E-0AC6-4D82-B8EF-F07CC2E7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10498966-D87B-4238-91DC-EFBF372E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69361EB1-EB13-498C-8519-97B5EA0E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2DE8C03-3495-4F12-A91A-03E953ED4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827F01B-F2C9-4E72-AADB-0910DC2CE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BF3D9AFF-1AFD-4042-B4D5-1CF16678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11A5589-43C6-444C-9AC2-DDF5E25C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0E198C4-7129-4A16-BD6D-53C54ACB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CBACAE8-802B-4F7D-890F-1EF46278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D79F6A3B-CA2C-43B4-B4EB-652EDC241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B41D93BC-99E2-48ED-B24C-7403A70C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C55CA623-D8D8-466F-B657-24544CAA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FF052A05-C0DF-4C9D-A6FC-52667E7B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BB6BF4F5-AE53-45EA-92BB-754E1013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87B53EE8-96A7-4934-ACD4-1B8E3DF2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DE494784-EAFD-48C3-83F2-DF7945008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AF071AD8-6E8B-4314-850E-14466B16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15118660-7FD0-417B-9349-BCEEA7BF6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76E9BAF-4971-4E93-828B-99E56BFC4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94FD72E9-93EA-4065-8FE1-48926963C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0F56617B-5EBA-4A24-BF0E-6A3F9659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8BA9E52B-C25F-4F47-9AF8-C80027C8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AD0859C-90D9-493B-8526-8775AB67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7698042E-E43D-427D-88AC-35B3C2BD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2C391458-35FA-4141-BD58-8E0D39DF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0756ABE-4F7D-4E01-A799-4B224166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D31D2F38-5F76-4367-996C-99EA8BFD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9911B43-4A66-43B1-9097-F7EAC446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6B983342-8BF5-4F03-B57E-B7B6060E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83B936D-E029-478D-8BDC-347D6522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02B66CD3-9279-46EC-B746-2C5C95A7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65041606-11AB-4B40-ACA1-59283CD0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E29A42A3-FDBA-4AD1-A2FD-9AAAEBA9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3D7CB2F4-06D8-40BF-BF37-62EE7169E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7670B45-F75B-4928-9BCC-754A5D45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A6A17A5E-FEE0-4DBE-8A31-E8506B3F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68664C68-3804-40F5-BF9D-2FE6A355E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EF629947-A6D8-450D-902B-93A007D1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74B40E2-E9A8-42B6-B259-37BDE648E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622B8A8-62DA-49CF-A505-D67CA5C9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5C6A380-2457-4FB5-BD38-0FEFA8FC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141BDD71-826A-4AEE-B25A-E88503D01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9256827-C576-446C-9C3F-4B1BFC16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800C6EA-FC7F-4164-91C8-A0783929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8FAB2855-199B-4016-9765-DC456352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2B04FC4B-13D6-4750-B6CB-B2B76A58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3F0A3C6F-319D-45EB-BFAF-2BF63EE3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452ED508-6780-4446-A646-5EC550DB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F8FDF092-76CF-4C98-B487-07B4AD0A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C3D5D048-A06C-40DB-B146-22973CBF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3FE2AD1-2DC0-4FA2-B823-BF0F24BB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217EC7DB-E0CD-435C-9316-7A82C84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A372F08E-DCCB-4CA3-A0B6-C02E8C8EE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57C0DCD-9EF2-4A21-AFE5-0A7AF4B35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CFCE8C3-F001-4594-8C5B-6861B845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B1A4AD9-4179-4371-BD09-4FBC613D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436AB2D6-21EA-4451-BCB2-CC50E3D5E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A990413B-6E39-4003-A2E1-DE706A00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090DF4C9-1584-4EBF-B065-BED07D3EB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0F93BC2C-4C22-4889-A433-BB8F2AB5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C999D9D-DD18-4477-9EEA-FEF0885E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B4C26F95-4352-4C92-83B9-D121917A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86EBEBF-1158-4361-8AC1-2EB2EBFC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ADE7A11-CE5C-45F8-B097-F3411F408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8255A64-521E-4604-80A9-AF5177E9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462345E4-8891-44B1-BC13-EDB55B2E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A3CDF89D-1359-47B1-9AB4-64678D78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9F133C74-6D95-4BF2-887B-FC7C4334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B9B70AB9-EE0F-4555-89FC-15EBB278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19A5818A-8839-481B-A062-32088378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C0EE041F-C66C-4E7E-9A32-2C30F452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9C5A5CDE-121A-4270-A0C6-22C4B657A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6EF2CE92-8F21-496B-84B5-92738EA8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93F37EA-812C-4486-9ED7-B1294FCA8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6BF5025F-079D-47ED-9EB4-E719559E9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8920DA6-877B-4115-B366-5E6DF3AF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E5A496BD-9D25-454D-A99D-F18F6C30A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8EF0888D-F361-424F-8BC0-2D071571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980DBED-53E6-459E-B5FC-32910F0B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5CFE20CA-D732-4648-BB79-0F919526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F806686-6388-43E4-83F3-81A3DC7B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3553591-9299-42DE-A9EA-F636617C2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8197293-CAA2-4A99-9E99-0CB28F94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D268944-A348-4DC2-BD4D-5EEBD11D7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21EA95C3-DB21-4BD4-918C-CCCDB8F16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815D4D1C-8DBA-4225-A2CA-D9237DC6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DADD7CA8-D844-4D44-8BE4-AD9B00123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D92401EA-1559-400A-B055-DC71C674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0101B22-B048-4DE8-8E3A-865FC81C6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45C80E35-154B-4035-B2DC-26E052357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9AB9652-447B-4CF4-9CE8-5581C239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2021-2BA0-4DCF-8F4E-136999D262A9}">
  <dimension ref="B2:W36"/>
  <sheetViews>
    <sheetView showGridLines="0" showRowColHeaders="0" tabSelected="1" workbookViewId="0">
      <selection activeCell="B34" sqref="B34:K34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4"/>
      <c r="F4" s="4"/>
      <c r="G4" s="5">
        <v>2025</v>
      </c>
      <c r="H4" s="4"/>
      <c r="I4" s="4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24412.735000000001</v>
      </c>
      <c r="D8" s="23">
        <v>39386.520000000004</v>
      </c>
      <c r="E8" s="24">
        <v>7748.5239999999994</v>
      </c>
      <c r="F8" s="24">
        <v>2995.125</v>
      </c>
      <c r="G8" s="22">
        <v>23978.234</v>
      </c>
      <c r="H8" s="23">
        <v>12732.253000000001</v>
      </c>
      <c r="I8" s="24">
        <v>42213.880000000005</v>
      </c>
      <c r="J8" s="24">
        <v>32598.593000000001</v>
      </c>
      <c r="K8" s="22">
        <f t="shared" ref="K8:L13" si="0">+((I8*100/G8)-100)</f>
        <v>76.050830098663653</v>
      </c>
      <c r="L8" s="25">
        <f t="shared" si="0"/>
        <v>156.03161514305441</v>
      </c>
      <c r="M8" s="24">
        <f t="shared" ref="M8:N13" si="1">+((I8*100/C8)-100)</f>
        <v>72.917454762852259</v>
      </c>
      <c r="N8" s="26">
        <f t="shared" si="1"/>
        <v>-17.234137466320959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3239.8869999999997</v>
      </c>
      <c r="D9" s="31">
        <v>57.28</v>
      </c>
      <c r="E9" s="32">
        <v>185.779</v>
      </c>
      <c r="F9" s="32">
        <v>55.52</v>
      </c>
      <c r="G9" s="30">
        <v>1099.3679999999999</v>
      </c>
      <c r="H9" s="31">
        <v>85.12</v>
      </c>
      <c r="I9" s="32">
        <v>1493.913</v>
      </c>
      <c r="J9" s="32">
        <v>1451.7910000000002</v>
      </c>
      <c r="K9" s="30">
        <f>+((I9*100/G9)-100)</f>
        <v>35.888346759228938</v>
      </c>
      <c r="L9" s="33">
        <f>+((J9*100/H9)-100)</f>
        <v>1605.5815319548872</v>
      </c>
      <c r="M9" s="32">
        <f>+((I9*100/C9)-100)</f>
        <v>-53.889965915477916</v>
      </c>
      <c r="N9" s="34">
        <f>+((J9*100/D9)-100)</f>
        <v>2434.5513268156424</v>
      </c>
      <c r="O9" s="27"/>
      <c r="Q9" s="35"/>
      <c r="R9" s="35"/>
      <c r="S9" s="35"/>
    </row>
    <row r="10" spans="2:23" x14ac:dyDescent="0.25">
      <c r="B10" s="36" t="s">
        <v>13</v>
      </c>
      <c r="C10" s="37">
        <v>2574.17</v>
      </c>
      <c r="D10" s="38">
        <v>330.09399999999999</v>
      </c>
      <c r="E10" s="39">
        <v>473.58000000000004</v>
      </c>
      <c r="F10" s="39">
        <v>216.20000000000002</v>
      </c>
      <c r="G10" s="37">
        <v>2559.277</v>
      </c>
      <c r="H10" s="38">
        <v>536.17999999999995</v>
      </c>
      <c r="I10" s="39">
        <v>4096.4089999999997</v>
      </c>
      <c r="J10" s="39">
        <v>303.88400000000001</v>
      </c>
      <c r="K10" s="37">
        <f>+((I10*100/G10)-100)</f>
        <v>60.061181341449156</v>
      </c>
      <c r="L10" s="40">
        <f t="shared" si="0"/>
        <v>-43.324256779439729</v>
      </c>
      <c r="M10" s="39">
        <f t="shared" si="1"/>
        <v>59.135138704902914</v>
      </c>
      <c r="N10" s="41">
        <f t="shared" si="1"/>
        <v>-7.9401624991669024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14964.113000000001</v>
      </c>
      <c r="D11" s="38">
        <v>37276.205000000002</v>
      </c>
      <c r="E11" s="39">
        <v>5610.9539999999997</v>
      </c>
      <c r="F11" s="39">
        <v>2068.9250000000002</v>
      </c>
      <c r="G11" s="37">
        <v>17356.321</v>
      </c>
      <c r="H11" s="38">
        <v>10073.442999999999</v>
      </c>
      <c r="I11" s="39">
        <v>28503.623</v>
      </c>
      <c r="J11" s="39">
        <v>19887.538</v>
      </c>
      <c r="K11" s="37">
        <f t="shared" si="0"/>
        <v>64.226180191066987</v>
      </c>
      <c r="L11" s="40">
        <f t="shared" si="0"/>
        <v>97.425428426010853</v>
      </c>
      <c r="M11" s="39">
        <f t="shared" si="1"/>
        <v>90.479870073154331</v>
      </c>
      <c r="N11" s="41">
        <f t="shared" si="1"/>
        <v>-46.648168717818784</v>
      </c>
      <c r="O11" s="27"/>
      <c r="Q11" s="27"/>
      <c r="R11" s="27"/>
    </row>
    <row r="12" spans="2:23" x14ac:dyDescent="0.25">
      <c r="B12" s="36" t="s">
        <v>15</v>
      </c>
      <c r="C12" s="37">
        <v>2555.8530000000001</v>
      </c>
      <c r="D12" s="38">
        <v>92.462000000000003</v>
      </c>
      <c r="E12" s="39">
        <v>970.24800000000005</v>
      </c>
      <c r="F12" s="39">
        <v>577.16</v>
      </c>
      <c r="G12" s="37">
        <v>2182.518</v>
      </c>
      <c r="H12" s="38">
        <v>1586.67</v>
      </c>
      <c r="I12" s="39">
        <v>6847.884</v>
      </c>
      <c r="J12" s="39">
        <v>8243.6219999999994</v>
      </c>
      <c r="K12" s="37">
        <f t="shared" si="0"/>
        <v>213.76071125186598</v>
      </c>
      <c r="L12" s="40">
        <f t="shared" si="0"/>
        <v>419.55491690143504</v>
      </c>
      <c r="M12" s="39">
        <f t="shared" si="1"/>
        <v>167.92949359763651</v>
      </c>
      <c r="N12" s="41">
        <f t="shared" si="1"/>
        <v>8815.6864441608432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1078.712</v>
      </c>
      <c r="D13" s="38">
        <v>1630.4789999999998</v>
      </c>
      <c r="E13" s="39">
        <v>507.96299999999997</v>
      </c>
      <c r="F13" s="39">
        <v>77.319999999999993</v>
      </c>
      <c r="G13" s="37">
        <v>780.75</v>
      </c>
      <c r="H13" s="38">
        <v>450.84</v>
      </c>
      <c r="I13" s="39">
        <v>1272.0509999999999</v>
      </c>
      <c r="J13" s="39">
        <v>2711.7580000000003</v>
      </c>
      <c r="K13" s="37">
        <f t="shared" si="0"/>
        <v>62.926801152737738</v>
      </c>
      <c r="L13" s="40">
        <f t="shared" si="0"/>
        <v>501.49010735515935</v>
      </c>
      <c r="M13" s="39">
        <f t="shared" si="1"/>
        <v>17.923134256409483</v>
      </c>
      <c r="N13" s="41">
        <f t="shared" si="1"/>
        <v>66.316646825871459</v>
      </c>
      <c r="O13" s="27"/>
    </row>
    <row r="14" spans="2:23" s="28" customFormat="1" x14ac:dyDescent="0.25">
      <c r="B14" s="42" t="s">
        <v>17</v>
      </c>
      <c r="C14" s="43">
        <v>52.767000000000003</v>
      </c>
      <c r="D14" s="44">
        <v>0</v>
      </c>
      <c r="E14" s="45">
        <v>26.68</v>
      </c>
      <c r="F14" s="45">
        <v>0</v>
      </c>
      <c r="G14" s="43">
        <v>0</v>
      </c>
      <c r="H14" s="44">
        <v>0</v>
      </c>
      <c r="I14" s="45">
        <v>104.47</v>
      </c>
      <c r="J14" s="46">
        <v>51.86</v>
      </c>
      <c r="K14" s="43" t="s">
        <v>18</v>
      </c>
      <c r="L14" s="47" t="s">
        <v>18</v>
      </c>
      <c r="M14" s="45">
        <f>+((I14*100/C14)-100)</f>
        <v>97.983588227490657</v>
      </c>
      <c r="N14" s="48" t="s">
        <v>18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0</v>
      </c>
      <c r="D15" s="31">
        <v>0</v>
      </c>
      <c r="E15" s="32">
        <v>0</v>
      </c>
      <c r="F15" s="32">
        <v>0</v>
      </c>
      <c r="G15" s="30">
        <v>0</v>
      </c>
      <c r="H15" s="31">
        <v>0</v>
      </c>
      <c r="I15" s="32">
        <v>30.916</v>
      </c>
      <c r="J15" s="32">
        <v>0</v>
      </c>
      <c r="K15" s="30" t="s">
        <v>18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52.767000000000003</v>
      </c>
      <c r="D16" s="52">
        <v>0</v>
      </c>
      <c r="E16" s="53">
        <v>26.68</v>
      </c>
      <c r="F16" s="53">
        <v>0</v>
      </c>
      <c r="G16" s="51">
        <v>0</v>
      </c>
      <c r="H16" s="52">
        <v>0</v>
      </c>
      <c r="I16" s="53">
        <v>73.554000000000002</v>
      </c>
      <c r="J16" s="53">
        <v>51.86</v>
      </c>
      <c r="K16" s="51" t="s">
        <v>18</v>
      </c>
      <c r="L16" s="54" t="s">
        <v>18</v>
      </c>
      <c r="M16" s="53">
        <f t="shared" ref="M16:N27" si="2">+((I16*100/C16)-100)</f>
        <v>39.393939393939405</v>
      </c>
      <c r="N16" s="55" t="s">
        <v>18</v>
      </c>
      <c r="O16" s="27"/>
      <c r="Q16" s="27"/>
      <c r="R16" s="27"/>
    </row>
    <row r="17" spans="2:20" s="28" customFormat="1" x14ac:dyDescent="0.25">
      <c r="B17" s="21" t="s">
        <v>19</v>
      </c>
      <c r="C17" s="22">
        <v>2036.5319999999999</v>
      </c>
      <c r="D17" s="23">
        <v>5770.3899999999994</v>
      </c>
      <c r="E17" s="24">
        <v>335.06799999999998</v>
      </c>
      <c r="F17" s="24">
        <v>1027.48</v>
      </c>
      <c r="G17" s="22">
        <v>1097.7270000000001</v>
      </c>
      <c r="H17" s="23">
        <v>2538.4210000000003</v>
      </c>
      <c r="I17" s="24">
        <v>2465.6329999999998</v>
      </c>
      <c r="J17" s="39">
        <v>2800.52</v>
      </c>
      <c r="K17" s="22">
        <f t="shared" ref="K17:L27" si="3">+((I17*100/G17)-100)</f>
        <v>124.61258582507304</v>
      </c>
      <c r="L17" s="25">
        <f t="shared" si="3"/>
        <v>10.325277012757127</v>
      </c>
      <c r="M17" s="24">
        <f t="shared" si="2"/>
        <v>21.070182054590845</v>
      </c>
      <c r="N17" s="26">
        <f t="shared" si="2"/>
        <v>-51.467405149391979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526.44399999999996</v>
      </c>
      <c r="D18" s="31">
        <v>2360.75</v>
      </c>
      <c r="E18" s="32">
        <v>52.84</v>
      </c>
      <c r="F18" s="32">
        <v>0</v>
      </c>
      <c r="G18" s="30">
        <v>259.87599999999998</v>
      </c>
      <c r="H18" s="31">
        <v>1310.06</v>
      </c>
      <c r="I18" s="32">
        <v>556.572</v>
      </c>
      <c r="J18" s="32">
        <v>0</v>
      </c>
      <c r="K18" s="30">
        <f t="shared" si="3"/>
        <v>114.168295648694</v>
      </c>
      <c r="L18" s="33" t="s">
        <v>18</v>
      </c>
      <c r="M18" s="32">
        <f t="shared" si="2"/>
        <v>5.7229258952519189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395.024</v>
      </c>
      <c r="D19" s="38">
        <v>2169.7600000000002</v>
      </c>
      <c r="E19" s="39">
        <v>157.50799999999998</v>
      </c>
      <c r="F19" s="39">
        <v>1027.48</v>
      </c>
      <c r="G19" s="37">
        <v>637.851</v>
      </c>
      <c r="H19" s="38">
        <v>1228.3609999999999</v>
      </c>
      <c r="I19" s="39">
        <v>960.76599999999996</v>
      </c>
      <c r="J19" s="39">
        <v>335.88</v>
      </c>
      <c r="K19" s="37">
        <f t="shared" si="3"/>
        <v>50.625459550898228</v>
      </c>
      <c r="L19" s="40">
        <f t="shared" si="3"/>
        <v>-72.656246819949502</v>
      </c>
      <c r="M19" s="39">
        <f t="shared" si="2"/>
        <v>143.21712098505404</v>
      </c>
      <c r="N19" s="41">
        <f t="shared" si="2"/>
        <v>-84.519946906570311</v>
      </c>
      <c r="O19" s="27"/>
      <c r="Q19" s="27"/>
      <c r="R19" s="27"/>
    </row>
    <row r="20" spans="2:20" x14ac:dyDescent="0.25">
      <c r="B20" s="50" t="s">
        <v>20</v>
      </c>
      <c r="C20" s="51">
        <v>1115.0640000000001</v>
      </c>
      <c r="D20" s="52">
        <v>1239.8800000000001</v>
      </c>
      <c r="E20" s="53">
        <v>124.72</v>
      </c>
      <c r="F20" s="53">
        <v>0</v>
      </c>
      <c r="G20" s="51">
        <v>200</v>
      </c>
      <c r="H20" s="52">
        <v>0</v>
      </c>
      <c r="I20" s="53">
        <v>948.29499999999996</v>
      </c>
      <c r="J20" s="53">
        <v>2464.64</v>
      </c>
      <c r="K20" s="56">
        <f t="shared" si="3"/>
        <v>374.14749999999998</v>
      </c>
      <c r="L20" s="54" t="s">
        <v>18</v>
      </c>
      <c r="M20" s="55">
        <f t="shared" si="2"/>
        <v>-14.956002525415585</v>
      </c>
      <c r="N20" s="55">
        <f t="shared" si="2"/>
        <v>98.78052714778849</v>
      </c>
      <c r="O20" s="27"/>
      <c r="Q20" s="27"/>
      <c r="R20" s="27"/>
    </row>
    <row r="21" spans="2:20" x14ac:dyDescent="0.25">
      <c r="B21" s="36" t="s">
        <v>21</v>
      </c>
      <c r="C21" s="37">
        <v>26.94</v>
      </c>
      <c r="D21" s="38">
        <v>0</v>
      </c>
      <c r="E21" s="39">
        <v>0</v>
      </c>
      <c r="F21" s="39">
        <v>0</v>
      </c>
      <c r="G21" s="37">
        <v>0</v>
      </c>
      <c r="H21" s="38">
        <v>0</v>
      </c>
      <c r="I21" s="39">
        <v>243.345</v>
      </c>
      <c r="J21" s="39">
        <v>0</v>
      </c>
      <c r="K21" s="57" t="s">
        <v>18</v>
      </c>
      <c r="L21" s="40" t="s">
        <v>18</v>
      </c>
      <c r="M21" s="41">
        <f t="shared" si="2"/>
        <v>803.28507795100222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70.322000000000003</v>
      </c>
      <c r="D22" s="38">
        <v>25.64</v>
      </c>
      <c r="E22" s="39">
        <v>0</v>
      </c>
      <c r="F22" s="39">
        <v>0</v>
      </c>
      <c r="G22" s="37">
        <v>0</v>
      </c>
      <c r="H22" s="38">
        <v>0</v>
      </c>
      <c r="I22" s="39">
        <v>25.6</v>
      </c>
      <c r="J22" s="39">
        <v>129.15299999999999</v>
      </c>
      <c r="K22" s="57" t="s">
        <v>18</v>
      </c>
      <c r="L22" s="40" t="s">
        <v>18</v>
      </c>
      <c r="M22" s="41">
        <f t="shared" si="2"/>
        <v>-63.596029691988285</v>
      </c>
      <c r="N22" s="41">
        <f t="shared" si="2"/>
        <v>403.71684867394691</v>
      </c>
      <c r="O22" s="27"/>
      <c r="Q22" s="27"/>
      <c r="R22" s="27"/>
    </row>
    <row r="23" spans="2:20" x14ac:dyDescent="0.25">
      <c r="B23" s="36" t="s">
        <v>23</v>
      </c>
      <c r="C23" s="37">
        <v>185.63300000000001</v>
      </c>
      <c r="D23" s="38">
        <v>29.94</v>
      </c>
      <c r="E23" s="39">
        <v>356.85399999999998</v>
      </c>
      <c r="F23" s="39">
        <v>488.75</v>
      </c>
      <c r="G23" s="37">
        <v>274.791</v>
      </c>
      <c r="H23" s="38">
        <v>591.61</v>
      </c>
      <c r="I23" s="39">
        <v>646.92399999999998</v>
      </c>
      <c r="J23" s="39">
        <v>1074.83</v>
      </c>
      <c r="K23" s="57">
        <f t="shared" si="3"/>
        <v>135.4240131590918</v>
      </c>
      <c r="L23" s="40">
        <f t="shared" si="3"/>
        <v>81.678808674633615</v>
      </c>
      <c r="M23" s="41">
        <f t="shared" si="2"/>
        <v>248.49622642525839</v>
      </c>
      <c r="N23" s="41">
        <f t="shared" si="2"/>
        <v>3489.946559786239</v>
      </c>
      <c r="O23" s="27"/>
      <c r="Q23" s="27"/>
      <c r="R23" s="27"/>
    </row>
    <row r="24" spans="2:20" x14ac:dyDescent="0.25">
      <c r="B24" s="36" t="s">
        <v>24</v>
      </c>
      <c r="C24" s="37">
        <v>385.68</v>
      </c>
      <c r="D24" s="38">
        <v>609.34</v>
      </c>
      <c r="E24" s="39">
        <v>432.15</v>
      </c>
      <c r="F24" s="39">
        <v>0</v>
      </c>
      <c r="G24" s="37">
        <v>2157.79</v>
      </c>
      <c r="H24" s="38">
        <v>105.34</v>
      </c>
      <c r="I24" s="39">
        <v>202.55</v>
      </c>
      <c r="J24" s="39">
        <v>56.4</v>
      </c>
      <c r="K24" s="57">
        <f t="shared" si="3"/>
        <v>-90.613080976369346</v>
      </c>
      <c r="L24" s="40">
        <f t="shared" si="3"/>
        <v>-46.459084868046325</v>
      </c>
      <c r="M24" s="41">
        <f t="shared" si="2"/>
        <v>-47.482368803152873</v>
      </c>
      <c r="N24" s="41">
        <f t="shared" si="2"/>
        <v>-90.744083762759715</v>
      </c>
      <c r="O24" s="27"/>
      <c r="Q24" s="27"/>
      <c r="R24" s="27"/>
    </row>
    <row r="25" spans="2:20" x14ac:dyDescent="0.25">
      <c r="B25" s="49" t="s">
        <v>25</v>
      </c>
      <c r="C25" s="30">
        <v>1268.258</v>
      </c>
      <c r="D25" s="31">
        <v>476.02</v>
      </c>
      <c r="E25" s="32">
        <v>25.32</v>
      </c>
      <c r="F25" s="32">
        <v>0</v>
      </c>
      <c r="G25" s="30">
        <v>60.182000000000002</v>
      </c>
      <c r="H25" s="31">
        <v>1073.96</v>
      </c>
      <c r="I25" s="32">
        <v>31.202000000000002</v>
      </c>
      <c r="J25" s="32">
        <v>44.112000000000002</v>
      </c>
      <c r="K25" s="58">
        <f t="shared" si="3"/>
        <v>-48.153933069688605</v>
      </c>
      <c r="L25" s="33">
        <f t="shared" si="3"/>
        <v>-95.892584453797156</v>
      </c>
      <c r="M25" s="34">
        <f t="shared" si="2"/>
        <v>-97.539775030001778</v>
      </c>
      <c r="N25" s="34">
        <f t="shared" si="2"/>
        <v>-90.733162472165034</v>
      </c>
      <c r="O25" s="27"/>
      <c r="Q25" s="27"/>
      <c r="R25" s="27"/>
    </row>
    <row r="26" spans="2:20" x14ac:dyDescent="0.25">
      <c r="B26" s="36" t="s">
        <v>26</v>
      </c>
      <c r="C26" s="37">
        <v>423.06</v>
      </c>
      <c r="D26" s="38">
        <v>0</v>
      </c>
      <c r="E26" s="39">
        <v>0</v>
      </c>
      <c r="F26" s="39">
        <v>0</v>
      </c>
      <c r="G26" s="37">
        <v>0</v>
      </c>
      <c r="H26" s="38">
        <v>0</v>
      </c>
      <c r="I26" s="39">
        <v>0</v>
      </c>
      <c r="J26" s="39">
        <v>0</v>
      </c>
      <c r="K26" s="57" t="s">
        <v>18</v>
      </c>
      <c r="L26" s="40" t="s">
        <v>18</v>
      </c>
      <c r="M26" s="41" t="s">
        <v>18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3427.915</v>
      </c>
      <c r="D27" s="38">
        <v>8227.8700000000008</v>
      </c>
      <c r="E27" s="39">
        <v>237.45599999999999</v>
      </c>
      <c r="F27" s="39">
        <v>2919.79</v>
      </c>
      <c r="G27" s="37">
        <v>653.19000000000005</v>
      </c>
      <c r="H27" s="38">
        <v>0</v>
      </c>
      <c r="I27" s="39">
        <v>2271.634</v>
      </c>
      <c r="J27" s="39">
        <v>105.5</v>
      </c>
      <c r="K27" s="57">
        <f t="shared" si="3"/>
        <v>247.77537929239577</v>
      </c>
      <c r="L27" s="40" t="s">
        <v>18</v>
      </c>
      <c r="M27" s="41">
        <f t="shared" si="2"/>
        <v>-33.731320642431328</v>
      </c>
      <c r="N27" s="41">
        <f t="shared" si="2"/>
        <v>-98.71777264346666</v>
      </c>
      <c r="O27" s="27"/>
      <c r="Q27" s="27"/>
      <c r="R27" s="27"/>
    </row>
    <row r="28" spans="2:20" x14ac:dyDescent="0.25">
      <c r="B28" s="36" t="s">
        <v>28</v>
      </c>
      <c r="C28" s="37">
        <v>0</v>
      </c>
      <c r="D28" s="38">
        <v>0</v>
      </c>
      <c r="E28" s="39">
        <v>0</v>
      </c>
      <c r="F28" s="39">
        <v>0</v>
      </c>
      <c r="G28" s="37">
        <v>0</v>
      </c>
      <c r="H28" s="38">
        <v>0</v>
      </c>
      <c r="I28" s="39">
        <v>0</v>
      </c>
      <c r="J28" s="39">
        <v>10</v>
      </c>
      <c r="K28" s="57" t="s">
        <v>18</v>
      </c>
      <c r="L28" s="40" t="s">
        <v>18</v>
      </c>
      <c r="M28" s="41" t="s">
        <v>18</v>
      </c>
      <c r="N28" s="41" t="s">
        <v>18</v>
      </c>
      <c r="O28" s="27"/>
      <c r="Q28" s="27"/>
      <c r="R28" s="27"/>
    </row>
    <row r="29" spans="2:20" x14ac:dyDescent="0.25">
      <c r="B29" s="59" t="s">
        <v>29</v>
      </c>
      <c r="C29" s="60">
        <v>32289.841999999997</v>
      </c>
      <c r="D29" s="61">
        <v>54525.719999999994</v>
      </c>
      <c r="E29" s="61">
        <v>9162.0519999999997</v>
      </c>
      <c r="F29" s="61">
        <v>7431.1449999999995</v>
      </c>
      <c r="G29" s="61">
        <v>28221.914000000001</v>
      </c>
      <c r="H29" s="61">
        <v>16826.804</v>
      </c>
      <c r="I29" s="61">
        <v>48205.237999999998</v>
      </c>
      <c r="J29" s="61">
        <v>36870.968000000001</v>
      </c>
      <c r="K29" s="61">
        <f>+((I29*100/G29)-100)</f>
        <v>70.807826853983045</v>
      </c>
      <c r="L29" s="61">
        <f>+((J29*100/H29)-100)</f>
        <v>119.12044616434591</v>
      </c>
      <c r="M29" s="61">
        <f>+((I29*100/C29)-100)</f>
        <v>49.289172737358086</v>
      </c>
      <c r="N29" s="62">
        <f>+((J29*100/D29)-100)</f>
        <v>-32.378759968689991</v>
      </c>
    </row>
    <row r="30" spans="2:20" x14ac:dyDescent="0.25">
      <c r="B30" s="21"/>
      <c r="C30" s="2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2:20" x14ac:dyDescent="0.25">
      <c r="B31" s="64" t="s">
        <v>30</v>
      </c>
      <c r="C31" s="65"/>
      <c r="D31" s="65"/>
      <c r="E31" s="65"/>
      <c r="F31" s="65"/>
      <c r="G31" s="65"/>
      <c r="H31" s="65"/>
      <c r="I31" s="65"/>
      <c r="J31" s="65"/>
      <c r="K31" s="64"/>
      <c r="L31" s="66"/>
      <c r="M31" s="66"/>
      <c r="N31" s="66"/>
    </row>
    <row r="32" spans="2:20" ht="15" customHeight="1" x14ac:dyDescent="0.25">
      <c r="B32" s="67" t="s">
        <v>31</v>
      </c>
      <c r="C32" s="67"/>
      <c r="D32" s="67"/>
      <c r="E32" s="67"/>
      <c r="F32" s="67"/>
      <c r="G32" s="68"/>
      <c r="H32" s="68"/>
      <c r="I32" s="68"/>
      <c r="J32" s="68"/>
      <c r="K32" s="69"/>
      <c r="L32" s="27"/>
      <c r="M32" s="27"/>
      <c r="N32" s="27"/>
    </row>
    <row r="33" spans="2:14" x14ac:dyDescent="0.25">
      <c r="B33" s="67" t="s">
        <v>32</v>
      </c>
      <c r="C33" s="67"/>
      <c r="D33" s="67"/>
      <c r="E33" s="67"/>
      <c r="F33" s="67"/>
      <c r="G33" s="70"/>
      <c r="H33" s="69"/>
      <c r="I33" s="69"/>
      <c r="J33" s="69"/>
      <c r="K33" s="71"/>
      <c r="L33" s="27"/>
      <c r="M33" s="27"/>
      <c r="N33" s="27"/>
    </row>
    <row r="34" spans="2:14" ht="15" customHeight="1" x14ac:dyDescent="0.25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4"/>
      <c r="M34" s="66"/>
      <c r="N34" s="66"/>
    </row>
    <row r="35" spans="2:14" x14ac:dyDescent="0.25">
      <c r="C35" s="27"/>
      <c r="D35" s="27"/>
    </row>
    <row r="36" spans="2:14" x14ac:dyDescent="0.25">
      <c r="K36" s="75"/>
      <c r="L36" s="76" t="s">
        <v>34</v>
      </c>
      <c r="M36" s="76"/>
      <c r="N36" s="76"/>
    </row>
  </sheetData>
  <mergeCells count="25">
    <mergeCell ref="L6:L7"/>
    <mergeCell ref="M6:M7"/>
    <mergeCell ref="N6:N7"/>
    <mergeCell ref="B34:K34"/>
    <mergeCell ref="L36:N3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F4"/>
    <mergeCell ref="G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52_2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2025-01-15T13:35:06Z</dcterms:created>
  <dcterms:modified xsi:type="dcterms:W3CDTF">2025-01-15T13:36:07Z</dcterms:modified>
</cp:coreProperties>
</file>