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8_{F2764E2E-449F-44A0-856C-BBC8B63CD0DA}" xr6:coauthVersionLast="47" xr6:coauthVersionMax="47" xr10:uidLastSave="{00000000-0000-0000-0000-000000000000}"/>
  <bookViews>
    <workbookView xWindow="-120" yWindow="-120" windowWidth="29040" windowHeight="17640" xr2:uid="{B98D8897-C4DD-4B94-B7BF-993C1FBAD33E}"/>
  </bookViews>
  <sheets>
    <sheet name="50_5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5" i="1"/>
  <c r="K25" i="1"/>
  <c r="M24" i="1"/>
  <c r="K24" i="1"/>
  <c r="M23" i="1"/>
  <c r="K23" i="1"/>
  <c r="M20" i="1"/>
  <c r="K20" i="1"/>
  <c r="N19" i="1"/>
  <c r="M19" i="1"/>
  <c r="L19" i="1"/>
  <c r="K19" i="1"/>
  <c r="M18" i="1"/>
  <c r="K18" i="1"/>
  <c r="N17" i="1"/>
  <c r="M17" i="1"/>
  <c r="L17" i="1"/>
  <c r="K17" i="1"/>
  <c r="K16" i="1"/>
  <c r="K14" i="1"/>
  <c r="N13" i="1"/>
  <c r="M13" i="1"/>
  <c r="L13" i="1"/>
  <c r="K13" i="1"/>
  <c r="M12" i="1"/>
  <c r="K12" i="1"/>
  <c r="N11" i="1"/>
  <c r="M11" i="1"/>
  <c r="L11" i="1"/>
  <c r="K11" i="1"/>
  <c r="N10" i="1"/>
  <c r="M10" i="1"/>
  <c r="L10" i="1"/>
  <c r="K10" i="1"/>
  <c r="M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<sst xmlns="http://schemas.openxmlformats.org/spreadsheetml/2006/main" count="83" uniqueCount="34">
  <si>
    <t xml:space="preserve">Grūdų  ir aliejinių augalų sėklų  supirkimo kiekių suvestinė ataskaita (2024 m. 50–52 sav.) pagal GS-1*, t </t>
  </si>
  <si>
    <t xml:space="preserve">                      Data
Grūdai</t>
  </si>
  <si>
    <t>Pokytis, %</t>
  </si>
  <si>
    <t>52 sav.  (12 25 – 31)</t>
  </si>
  <si>
    <t>50  sav.  (12 09 – 15)</t>
  </si>
  <si>
    <t>51  sav.  (12 16 – 22)</t>
  </si>
  <si>
    <t>52  sav.  (12 23 – 29)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</si>
  <si>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</si>
  <si>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</si>
  <si>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</si>
  <si>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</si>
  <si>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</si>
  <si>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</si>
  <si>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</si>
  <si>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</si>
  <si>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</si>
  <si>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</si>
  <si>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</si>
  <si>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</si>
  <si>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</si>
  <si>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</si>
  <si>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</si>
  <si>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</si>
  <si>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</si>
  <si>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</si>
  <si>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</si>
  <si>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</si>
  <si>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</si>
  <si>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</si>
  <si>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</si>
  <si>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2024 m. 52 savaitę su 51 savaite</t>
  </si>
  <si>
    <t>*** lyginant 2024 m. 52 savaitę su 2023 m. 52 savaite</t>
  </si>
  <si>
    <t>Pastaba: grūdų bei aliejinių augalų sėklų 50 ir 51 savaičių supirkimo kiekiai patikslinti 2025-01-02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</si>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</sst>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3" fillId="0" borderId="22" xfId="0" applyNumberFormat="1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4" fontId="8" fillId="0" borderId="24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9" fillId="0" borderId="24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9" fillId="0" borderId="23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5" xfId="0" applyNumberFormat="1" applyFont="1" applyFill="1" applyBorder="1" applyAlignment="1">
      <alignment horizontal="left" vertical="center"/>
    </xf>
    <xf numFmtId="4" fontId="5" fillId="3" borderId="25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D06D9EC-D548-4B09-81A0-17D571F68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17362766-5AFD-4FAE-9EB8-5949A177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E1AFB4D-118E-4345-B465-6073565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1C5DD02-4217-4224-95F3-F31FED2F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45043A8-7340-4597-BB84-F2BB60A03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3E23A53-B894-4CF3-A53D-4B0FA8BA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AE16095-5AAE-4E6E-B8EB-E6C3F7E4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F6F1764-C466-4A2C-8473-9589C66C0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EEE394A3-CFDF-4953-AD55-905175EF5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1DED1031-BE0C-49A0-86A1-B0D526315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6DAAC91-8437-4E37-9047-ED21BFD10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5BA1967-C023-4712-AD74-4BE296A4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B18F4CAB-54D0-4347-B914-EE1726012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02C34F76-CF7C-4697-A822-3024D8FF7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0943BC4-5B94-46CE-AA10-B4E61FE0F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5D2028AB-D7B4-478B-85AF-9218EFF2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665CD38-AC4B-46FD-8367-6A8728F6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1924084-1D0C-4065-83BA-4A4D099E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960D6FD-51C4-4693-B41E-7158E425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267EBB95-70E2-4EAD-9903-237F138B2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3977A23B-DD5F-4781-8B85-8D0B8CEE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D7D1D0D2-4B66-4F62-BE0F-1CBFE090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4329BD9E-B548-4E32-8D95-665E6A85A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6B6C2A76-3DA9-4FDA-A8B5-87397E287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F323D363-960B-4438-9979-46DF548F3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434CA5B2-138B-4F08-979D-5094025AD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6DFEE4C-1C14-4822-B6AC-E5AE294BC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5070AEF-DE09-43A1-AA16-746CFB831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D0DA5855-FF07-4BCA-8246-3028169C0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842D4EFC-9C45-4A6A-BCA6-DF29201D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68CFC944-DB47-4CBA-8597-ABB99D4F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83DA6F37-B4A3-4143-BF88-1FC1D5488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8C5C4687-B3C6-458B-B3D5-689475200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C09393E1-BCCF-4BA2-A7BA-B3A514240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E9A6C4F-1470-4875-85A0-7C69DD2D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F0359F45-D71E-47AD-8CD0-7E0F83CC9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4BEC7656-1DB9-4118-B35C-44BC293C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C8D9E058-78EA-4049-9CC7-A2C072C2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3C2B815-405A-4B48-B081-2DD0BBD1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98AE22E-CA7C-4E25-94AF-6351BD2B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5A44C80-F084-43EF-9E0E-E1C01908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A326526-ABB0-4F23-8313-2EDF4FF8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C3A14C4-2553-4391-90ED-EDB0F08A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F6352C85-BCBA-452D-8C92-7617D6B55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C3213200-6411-4155-A15A-173B8DDAE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4D9F81E-2E65-435E-98E3-117A1954A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A746527D-9A59-455A-9112-D75FECAC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CBDDD0E-0AC4-458A-86A9-BF7A1E1E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CCF5DB4-3639-491A-BE30-6D391EE2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1E4B674-7E47-4F61-B57B-91ECA5A3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6D406A8-F011-4D64-A211-88CE0ADC9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740D2EE-EC98-482B-94C5-471DAD98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5335892-09EF-461A-B2E4-0DAF2099B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F49039E8-D585-453D-BAC2-B5C8C1C1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E817A876-55F4-4391-AF85-D97C5532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423D3C3D-BC07-4D46-ACEB-D77BAFC0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DB3E1BDD-7C42-4BD8-B158-B56D20534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56E86BC4-60D0-4D7C-BE36-D396588B0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DFCBBFC6-E3AB-4C9C-AB22-2AE928450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744784D5-4DF1-4A0A-B45E-9F71E245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B01DA887-C0F0-4006-8653-23D462A85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47E1F7EB-C92D-43B1-B3DE-8AA57C84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E7530E9-BC27-4B9C-A014-E7EF9777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33CD44D-EEFF-46D7-9A7C-4809D45BF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82D1DB55-3508-4F6D-820C-83C2E5DC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EC7CFCE-2BBF-4435-907D-6B17A73AD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3036F741-17E9-4A9E-8E42-54FA31F8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0E238B4A-FAEE-4F0E-9E94-68F4FBFA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48811BB-7CB4-4E84-8F81-9B2DC7CF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FEBD2CD8-5D3F-44D9-86FA-582DC447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48BA8E7-2493-4B53-BEF5-C53BED5E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B6292AD0-C8D7-4810-8981-2F72051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7FF26B0E-76FF-4117-A7E4-270BDA5D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F32BCE0A-92F0-4E2B-91A2-EE909BB74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7C4A1701-66E8-45FB-84F4-0525CE8E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F3C1ED17-C895-44FB-AFFA-7DAA48CD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8D63DCEC-B32F-4CC3-9810-9036C9ED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0299574B-269C-477E-8447-56712936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407814B0-8ED9-4A45-8944-E0F67AE2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34AB5ACF-FB94-4607-B1FF-CC3660A48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3546A60-5D4D-4A42-902A-7BB5E863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89FAC7A3-92C6-49EB-88D8-7ED3F419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C4EEDB7C-0A68-419D-AD8B-272BB8ED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8EAB4FD7-CC40-442C-BC9C-F2E1CCBF4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B054568A-C637-4716-B614-D53179CCD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CD9C1278-601E-4D57-B65D-E8895A9E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D8EDCD19-1DD7-4A34-A784-8585F51D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EAB1740C-DF04-4748-AD0C-A5EDE328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54555B66-B516-482C-AE13-A8ECD160F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288BBFA-EA3D-4941-8682-8B787DE6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7048E924-6362-4910-9C27-7B906CBD8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E3B798A0-3AF2-4DAC-9330-E68A267A9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84E4CCAA-8478-4C69-9D1F-6225E66D6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CFA8EF6-10C1-459E-ADE4-4AE9ADEE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BB00FD8-3A48-40E3-8669-D945EED5B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3E61B7DF-7779-4B50-98C4-3DB32855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7A06B370-7DA6-4600-95CA-5AAEACC3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88330279-6411-451A-B535-31D72C71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A153546D-BBAA-46D5-9FF7-0D0F3AE83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B189A55A-B403-41EF-A724-A474446BD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209EB0ED-BEFB-4E50-BEFF-2808505D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3D599E27-9ED7-46BB-B709-726A0F2E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7C1EBFCD-51F1-47CD-80B2-4FC1556D0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9C3B16D-A12F-46BF-BDE8-9270E9F2A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6BBB241-343F-4DE2-A6DF-3D0C156CA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FD318492-DB61-4374-B224-14185F17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812BD04-D72E-4DCC-A533-F95DA30A6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7C4E5437-304A-4D3F-AEFE-68C5EE33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2121F58-743A-47CD-A361-038C12B5F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E884345A-1B34-4EBD-87CF-99EAFD44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08967CC1-935E-4A1A-8A65-93C6037FF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0F496237-DD03-4810-8B31-EE0342952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F7E33FB3-5DB4-4468-AA1C-C0CF7C5A0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5DAD0DF6-CD80-41CE-9D53-7748600B5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21619649-E28B-401C-A253-A9F6A166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D57D4125-67A8-4B4A-8EA4-39A446BB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9C6E3B7D-25D0-4BA5-9B28-34F73D4FD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6A839CBF-C405-44C1-9AF2-E26C930D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CC19CC5-4581-4D26-B6D0-559E0983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0668795A-02B9-4821-9D3D-66E58DD25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219E4ED-1B52-4D86-965F-38638413E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5ADCA42D-6183-4DFF-9253-8675118E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1D911576-C7D4-4689-AEDC-345680426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E0F7E79A-7133-411B-B46A-68392172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FED6F268-7172-401A-AE9B-45C46662F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3C4A02B7-5716-436C-B5BE-D600438D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385A86F-C608-4E46-98E4-FD4A85DF3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4D58173F-7240-43FC-BA49-899A7925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63D8A12-D1A5-4A93-9562-CC09953E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7256B06A-2A5F-4A19-8B74-806C7C0AD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7B744628-196A-48AB-A41F-87AD742C4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97E1B703-DB66-4E0C-9426-5F3DDDE31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6DC399E6-3F62-4FED-A552-F4C4A8B15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F91D0DF1-BF7E-4B2A-892E-649A0726B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10D3DDB2-43D9-4DF9-BD29-920C13CD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E7042A0D-DB9E-4389-83DB-3DB4FF787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70506824-AD6A-4543-819D-85C00160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02C8DA9A-11EE-419C-869E-5AB96480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073A0CD7-EF97-4E7A-A8E3-4C718168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139E59EA-5120-4D33-A03D-0AAF41A29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78BEA005-09C1-4DCE-8E43-6445D7BB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CA173D6A-D8F1-4DC2-8481-B0A1DCFF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3ADBC415-8B86-4223-8817-E49CB675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F4AEADD5-F6D9-4C74-A6EE-45EE52D15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732B8E07-241C-4284-AD6C-7EE2FCA5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29C3879A-F7AD-4581-AACB-0CF31E682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0C2ED3F6-3765-4902-856A-39FB22F8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054225E8-EB75-4F27-A3DD-BADBBBE9C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E3BE92AD-FCDF-4D23-99FE-A7B20AEA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084427C0-09F8-468F-973D-542E2FC59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EB872C7-E33D-4E45-9D57-F5F0FB84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958E02B6-00D9-4482-9686-CBAAF1E5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E37580E6-9EB4-4E6F-AF20-A6880571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E4B9BDF1-6595-4358-A4C7-312A5CCA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CEDA0C39-F517-4A2C-9335-BD210505C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28739A4-43B8-4C58-954F-C7E2CA278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8368EDE3-5F47-4D86-8BF0-46398F06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13FEB6D5-D847-4E9D-99DB-7495B3571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018CF8B1-DDFA-45F8-A3AB-18D52E0B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5F27945A-00BB-435D-9F87-368C9C9F6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9A8312B-905D-4831-BBF1-B2EDDD003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8AFE433F-03E3-45DB-94F5-EAB27C05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2F906B3E-FE72-41B1-9D30-64463F00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9157B76-4518-4046-82FE-BF8CBBA9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738491EC-CCB6-4FED-BE8E-161416A0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E751B53C-E141-4008-B668-41CF33B2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71C6E7F2-906D-4FF6-9555-FD07837C2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28BF7858-3B6E-43CD-9CC3-5AC32C13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152AF180-3E32-46E0-AF23-E9C0BD948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1F2D517A-1DAB-403B-8BE0-3222CE41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F232807D-7934-4858-ABC3-62CD6DAF4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DFE0B136-6CFA-4CF6-B8F8-E6E85976F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BA1EEBDA-A864-45AF-8142-2E93853E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FB6C74D-19BF-491C-8230-1DC42A2A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7DFD4-7F97-4E79-8D3D-4F7EFB3668EA}">
  <dimension ref="B2:W35"/>
  <sheetViews>
    <sheetView showGridLines="0" showRowColHeaders="0" tabSelected="1" workbookViewId="0">
      <selection activeCell="O39" sqref="O39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15975.451000000001</v>
      </c>
      <c r="D8" s="22">
        <v>9234.4670000000006</v>
      </c>
      <c r="E8" s="23">
        <v>43484.154999999999</v>
      </c>
      <c r="F8" s="23">
        <v>36570.400999999998</v>
      </c>
      <c r="G8" s="21">
        <v>28039.470999999998</v>
      </c>
      <c r="H8" s="22">
        <v>8574.6470000000008</v>
      </c>
      <c r="I8" s="23">
        <v>7363.6139999999996</v>
      </c>
      <c r="J8" s="23">
        <v>2028.5349999999999</v>
      </c>
      <c r="K8" s="21">
        <f t="shared" ref="K8:L23" si="0">+((I8*100/G8)-100)</f>
        <v>-73.738398987627122</v>
      </c>
      <c r="L8" s="24">
        <f t="shared" si="0"/>
        <v>-76.342641277244411</v>
      </c>
      <c r="M8" s="23">
        <f t="shared" ref="M8:N13" si="1">+((I8*100/C8)-100)</f>
        <v>-53.906690959773229</v>
      </c>
      <c r="N8" s="25">
        <f t="shared" si="1"/>
        <v>-78.033003962221102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2118.8440000000001</v>
      </c>
      <c r="D9" s="30">
        <v>108.16</v>
      </c>
      <c r="E9" s="31">
        <v>2720.5680000000002</v>
      </c>
      <c r="F9" s="31">
        <v>221.44</v>
      </c>
      <c r="G9" s="29">
        <v>1188.374</v>
      </c>
      <c r="H9" s="30">
        <v>189.12</v>
      </c>
      <c r="I9" s="31">
        <v>185.779</v>
      </c>
      <c r="J9" s="31">
        <v>0</v>
      </c>
      <c r="K9" s="29">
        <f>+((I9*100/G9)-100)</f>
        <v>-84.366958550086082</v>
      </c>
      <c r="L9" s="32" t="s">
        <v>13</v>
      </c>
      <c r="M9" s="31">
        <f>+((I9*100/C9)-100)</f>
        <v>-91.232058613092804</v>
      </c>
      <c r="N9" s="33" t="s">
        <v>13</v>
      </c>
      <c r="O9" s="26"/>
      <c r="Q9" s="34"/>
      <c r="R9" s="34"/>
      <c r="S9" s="34"/>
    </row>
    <row r="10" spans="2:23" x14ac:dyDescent="0.25">
      <c r="B10" s="35" t="s">
        <v>14</v>
      </c>
      <c r="C10" s="36">
        <v>1741.5720000000001</v>
      </c>
      <c r="D10" s="37">
        <v>28.135000000000002</v>
      </c>
      <c r="E10" s="38">
        <v>3791.3559999999998</v>
      </c>
      <c r="F10" s="38">
        <v>627.255</v>
      </c>
      <c r="G10" s="36">
        <v>3453.7430000000004</v>
      </c>
      <c r="H10" s="37">
        <v>471.75</v>
      </c>
      <c r="I10" s="38">
        <v>473.58000000000004</v>
      </c>
      <c r="J10" s="38">
        <v>53.52</v>
      </c>
      <c r="K10" s="36">
        <f>+((I10*100/G10)-100)</f>
        <v>-86.287920091332794</v>
      </c>
      <c r="L10" s="39">
        <f t="shared" si="0"/>
        <v>-88.65500794912559</v>
      </c>
      <c r="M10" s="38">
        <f t="shared" si="1"/>
        <v>-72.807325795315961</v>
      </c>
      <c r="N10" s="40">
        <f t="shared" si="1"/>
        <v>90.225697529767189</v>
      </c>
      <c r="O10" s="26"/>
      <c r="P10" s="26"/>
      <c r="Q10" s="26"/>
      <c r="R10" s="26"/>
    </row>
    <row r="11" spans="2:23" x14ac:dyDescent="0.25">
      <c r="B11" s="35" t="s">
        <v>15</v>
      </c>
      <c r="C11" s="36">
        <v>11062.175999999999</v>
      </c>
      <c r="D11" s="37">
        <v>7139.0919999999996</v>
      </c>
      <c r="E11" s="38">
        <v>28521.317999999999</v>
      </c>
      <c r="F11" s="38">
        <v>29600.867000000002</v>
      </c>
      <c r="G11" s="36">
        <v>14971.115</v>
      </c>
      <c r="H11" s="37">
        <v>6227.317</v>
      </c>
      <c r="I11" s="38">
        <v>5357.8440000000001</v>
      </c>
      <c r="J11" s="38">
        <v>1950.6949999999999</v>
      </c>
      <c r="K11" s="36">
        <f t="shared" si="0"/>
        <v>-64.212124481042324</v>
      </c>
      <c r="L11" s="39">
        <f t="shared" si="0"/>
        <v>-68.675193506288508</v>
      </c>
      <c r="M11" s="38">
        <f t="shared" si="1"/>
        <v>-51.566093325580788</v>
      </c>
      <c r="N11" s="40">
        <f t="shared" si="1"/>
        <v>-72.675866902961886</v>
      </c>
      <c r="O11" s="26"/>
      <c r="Q11" s="26"/>
      <c r="R11" s="26"/>
    </row>
    <row r="12" spans="2:23" x14ac:dyDescent="0.25">
      <c r="B12" s="35" t="s">
        <v>16</v>
      </c>
      <c r="C12" s="36">
        <v>712.26499999999999</v>
      </c>
      <c r="D12" s="37">
        <v>0</v>
      </c>
      <c r="E12" s="38">
        <v>7439.3389999999999</v>
      </c>
      <c r="F12" s="38">
        <v>5190.9390000000003</v>
      </c>
      <c r="G12" s="36">
        <v>7173.1329999999998</v>
      </c>
      <c r="H12" s="37">
        <v>1218.92</v>
      </c>
      <c r="I12" s="38">
        <v>864.68799999999999</v>
      </c>
      <c r="J12" s="38">
        <v>0</v>
      </c>
      <c r="K12" s="36">
        <f t="shared" si="0"/>
        <v>-87.945462603300399</v>
      </c>
      <c r="L12" s="39" t="s">
        <v>13</v>
      </c>
      <c r="M12" s="38">
        <f t="shared" si="1"/>
        <v>21.399759920815995</v>
      </c>
      <c r="N12" s="40" t="s">
        <v>13</v>
      </c>
      <c r="O12" s="26"/>
      <c r="P12" s="26"/>
      <c r="Q12" s="26"/>
      <c r="R12" s="26"/>
    </row>
    <row r="13" spans="2:23" x14ac:dyDescent="0.25">
      <c r="B13" s="41" t="s">
        <v>17</v>
      </c>
      <c r="C13" s="42">
        <v>340.59400000000005</v>
      </c>
      <c r="D13" s="43">
        <v>1959.08</v>
      </c>
      <c r="E13" s="44">
        <v>1011.574</v>
      </c>
      <c r="F13" s="44">
        <v>929.9</v>
      </c>
      <c r="G13" s="42">
        <v>1253.106</v>
      </c>
      <c r="H13" s="43">
        <v>467.53999999999996</v>
      </c>
      <c r="I13" s="44">
        <v>481.72299999999996</v>
      </c>
      <c r="J13" s="44">
        <v>24.32</v>
      </c>
      <c r="K13" s="42">
        <f t="shared" si="0"/>
        <v>-61.557681473075704</v>
      </c>
      <c r="L13" s="45">
        <f t="shared" si="0"/>
        <v>-94.798306027291787</v>
      </c>
      <c r="M13" s="44">
        <f t="shared" si="1"/>
        <v>41.436138041186837</v>
      </c>
      <c r="N13" s="46">
        <f t="shared" si="1"/>
        <v>-98.758600975968307</v>
      </c>
      <c r="O13" s="26"/>
    </row>
    <row r="14" spans="2:23" s="27" customFormat="1" x14ac:dyDescent="0.25">
      <c r="B14" s="20" t="s">
        <v>18</v>
      </c>
      <c r="C14" s="21">
        <v>0</v>
      </c>
      <c r="D14" s="22">
        <v>190.81100000000001</v>
      </c>
      <c r="E14" s="23">
        <v>188.80100000000002</v>
      </c>
      <c r="F14" s="23">
        <v>4400</v>
      </c>
      <c r="G14" s="21">
        <v>189.91300000000001</v>
      </c>
      <c r="H14" s="22">
        <v>0</v>
      </c>
      <c r="I14" s="23">
        <v>26.68</v>
      </c>
      <c r="J14" s="38">
        <v>0</v>
      </c>
      <c r="K14" s="21">
        <f t="shared" si="0"/>
        <v>-85.95146198522481</v>
      </c>
      <c r="L14" s="24" t="s">
        <v>13</v>
      </c>
      <c r="M14" s="23" t="s">
        <v>13</v>
      </c>
      <c r="N14" s="25" t="s">
        <v>13</v>
      </c>
      <c r="O14" s="26"/>
      <c r="P14" s="34"/>
      <c r="Q14" s="34"/>
      <c r="R14" s="34"/>
      <c r="S14" s="34"/>
      <c r="T14" s="34"/>
    </row>
    <row r="15" spans="2:23" x14ac:dyDescent="0.25">
      <c r="B15" s="47" t="s">
        <v>14</v>
      </c>
      <c r="C15" s="29">
        <v>0</v>
      </c>
      <c r="D15" s="30">
        <v>0</v>
      </c>
      <c r="E15" s="31">
        <v>121.02</v>
      </c>
      <c r="F15" s="31">
        <v>0</v>
      </c>
      <c r="G15" s="29">
        <v>86</v>
      </c>
      <c r="H15" s="30">
        <v>0</v>
      </c>
      <c r="I15" s="31">
        <v>0</v>
      </c>
      <c r="J15" s="31">
        <v>0</v>
      </c>
      <c r="K15" s="29" t="s">
        <v>13</v>
      </c>
      <c r="L15" s="32" t="s">
        <v>13</v>
      </c>
      <c r="M15" s="31" t="s">
        <v>13</v>
      </c>
      <c r="N15" s="33" t="s">
        <v>13</v>
      </c>
      <c r="O15" s="26"/>
      <c r="Q15" s="26"/>
      <c r="R15" s="26"/>
    </row>
    <row r="16" spans="2:23" x14ac:dyDescent="0.25">
      <c r="B16" s="41" t="s">
        <v>15</v>
      </c>
      <c r="C16" s="42">
        <v>0</v>
      </c>
      <c r="D16" s="43">
        <v>190.81100000000001</v>
      </c>
      <c r="E16" s="44">
        <v>67.781000000000006</v>
      </c>
      <c r="F16" s="44">
        <v>4400</v>
      </c>
      <c r="G16" s="42">
        <v>103.91300000000001</v>
      </c>
      <c r="H16" s="43">
        <v>0</v>
      </c>
      <c r="I16" s="44">
        <v>26.68</v>
      </c>
      <c r="J16" s="44">
        <v>0</v>
      </c>
      <c r="K16" s="42">
        <f t="shared" si="0"/>
        <v>-74.324675449655004</v>
      </c>
      <c r="L16" s="45" t="s">
        <v>13</v>
      </c>
      <c r="M16" s="44" t="s">
        <v>13</v>
      </c>
      <c r="N16" s="46" t="s">
        <v>13</v>
      </c>
      <c r="O16" s="26"/>
      <c r="Q16" s="26"/>
      <c r="R16" s="26"/>
    </row>
    <row r="17" spans="2:20" s="27" customFormat="1" x14ac:dyDescent="0.25">
      <c r="B17" s="20" t="s">
        <v>19</v>
      </c>
      <c r="C17" s="21">
        <v>1655.633</v>
      </c>
      <c r="D17" s="22">
        <v>779.08</v>
      </c>
      <c r="E17" s="23">
        <v>3368.6849999999999</v>
      </c>
      <c r="F17" s="23">
        <v>5541.29</v>
      </c>
      <c r="G17" s="21">
        <v>2031.587</v>
      </c>
      <c r="H17" s="22">
        <v>1677.34</v>
      </c>
      <c r="I17" s="23">
        <v>335.06799999999998</v>
      </c>
      <c r="J17" s="38">
        <v>52.08</v>
      </c>
      <c r="K17" s="21">
        <f t="shared" si="0"/>
        <v>-83.507080917529009</v>
      </c>
      <c r="L17" s="24">
        <f t="shared" si="0"/>
        <v>-96.895083882814461</v>
      </c>
      <c r="M17" s="23">
        <f t="shared" ref="M17:N29" si="2">+((I17*100/C17)-100)</f>
        <v>-79.761939995155927</v>
      </c>
      <c r="N17" s="25">
        <f t="shared" si="2"/>
        <v>-93.315192278071578</v>
      </c>
      <c r="O17" s="26"/>
      <c r="P17" s="34"/>
      <c r="Q17" s="34"/>
      <c r="R17" s="34"/>
      <c r="S17" s="34"/>
      <c r="T17" s="34"/>
    </row>
    <row r="18" spans="2:20" x14ac:dyDescent="0.25">
      <c r="B18" s="47" t="s">
        <v>14</v>
      </c>
      <c r="C18" s="29">
        <v>121.64</v>
      </c>
      <c r="D18" s="30">
        <v>53.42</v>
      </c>
      <c r="E18" s="31">
        <v>1228.029</v>
      </c>
      <c r="F18" s="31">
        <v>136.1</v>
      </c>
      <c r="G18" s="29">
        <v>172.81399999999999</v>
      </c>
      <c r="H18" s="30">
        <v>0</v>
      </c>
      <c r="I18" s="31">
        <v>52.84</v>
      </c>
      <c r="J18" s="31">
        <v>0</v>
      </c>
      <c r="K18" s="29">
        <f t="shared" si="0"/>
        <v>-69.423773536866221</v>
      </c>
      <c r="L18" s="32" t="s">
        <v>13</v>
      </c>
      <c r="M18" s="31">
        <f t="shared" si="2"/>
        <v>-56.560341992765537</v>
      </c>
      <c r="N18" s="33" t="s">
        <v>13</v>
      </c>
      <c r="O18" s="26"/>
      <c r="Q18" s="26"/>
      <c r="R18" s="26"/>
    </row>
    <row r="19" spans="2:20" x14ac:dyDescent="0.25">
      <c r="B19" s="35" t="s">
        <v>15</v>
      </c>
      <c r="C19" s="36">
        <v>1230.617</v>
      </c>
      <c r="D19" s="37">
        <v>675</v>
      </c>
      <c r="E19" s="38">
        <v>767.029</v>
      </c>
      <c r="F19" s="38">
        <v>2200</v>
      </c>
      <c r="G19" s="36">
        <v>511.82800000000003</v>
      </c>
      <c r="H19" s="37">
        <v>129.52000000000001</v>
      </c>
      <c r="I19" s="38">
        <v>157.50799999999998</v>
      </c>
      <c r="J19" s="38">
        <v>52.08</v>
      </c>
      <c r="K19" s="36">
        <f t="shared" si="0"/>
        <v>-69.22638073727893</v>
      </c>
      <c r="L19" s="39">
        <f t="shared" si="0"/>
        <v>-59.78999382334775</v>
      </c>
      <c r="M19" s="38">
        <f t="shared" si="2"/>
        <v>-87.200891910318163</v>
      </c>
      <c r="N19" s="40">
        <f t="shared" si="2"/>
        <v>-92.284444444444446</v>
      </c>
      <c r="O19" s="26"/>
      <c r="Q19" s="26"/>
      <c r="R19" s="26"/>
    </row>
    <row r="20" spans="2:20" x14ac:dyDescent="0.25">
      <c r="B20" s="41" t="s">
        <v>20</v>
      </c>
      <c r="C20" s="42">
        <v>303.37599999999998</v>
      </c>
      <c r="D20" s="43">
        <v>50.66</v>
      </c>
      <c r="E20" s="44">
        <v>1373.627</v>
      </c>
      <c r="F20" s="44">
        <v>3205.19</v>
      </c>
      <c r="G20" s="42">
        <v>1346.9449999999999</v>
      </c>
      <c r="H20" s="43">
        <v>1547.82</v>
      </c>
      <c r="I20" s="44">
        <v>124.72</v>
      </c>
      <c r="J20" s="44">
        <v>0</v>
      </c>
      <c r="K20" s="48">
        <f t="shared" si="0"/>
        <v>-90.740527638470766</v>
      </c>
      <c r="L20" s="45" t="s">
        <v>13</v>
      </c>
      <c r="M20" s="46">
        <f t="shared" si="2"/>
        <v>-58.889299087600861</v>
      </c>
      <c r="N20" s="46" t="s">
        <v>13</v>
      </c>
      <c r="O20" s="26"/>
      <c r="Q20" s="26"/>
      <c r="R20" s="26"/>
    </row>
    <row r="21" spans="2:20" x14ac:dyDescent="0.25">
      <c r="B21" s="35" t="s">
        <v>21</v>
      </c>
      <c r="C21" s="36">
        <v>27</v>
      </c>
      <c r="D21" s="37">
        <v>0</v>
      </c>
      <c r="E21" s="38">
        <v>666.94299999999998</v>
      </c>
      <c r="F21" s="38">
        <v>58.22</v>
      </c>
      <c r="G21" s="36">
        <v>446.5</v>
      </c>
      <c r="H21" s="37">
        <v>9.18</v>
      </c>
      <c r="I21" s="38">
        <v>0</v>
      </c>
      <c r="J21" s="38">
        <v>0</v>
      </c>
      <c r="K21" s="49" t="s">
        <v>13</v>
      </c>
      <c r="L21" s="39" t="s">
        <v>13</v>
      </c>
      <c r="M21" s="40" t="s">
        <v>13</v>
      </c>
      <c r="N21" s="40" t="s">
        <v>13</v>
      </c>
      <c r="O21" s="26"/>
      <c r="Q21" s="26"/>
      <c r="R21" s="26"/>
    </row>
    <row r="22" spans="2:20" x14ac:dyDescent="0.25">
      <c r="B22" s="35" t="s">
        <v>22</v>
      </c>
      <c r="C22" s="36">
        <v>7.0960000000000001</v>
      </c>
      <c r="D22" s="37">
        <v>0</v>
      </c>
      <c r="E22" s="38">
        <v>247.41</v>
      </c>
      <c r="F22" s="38">
        <v>707.69100000000003</v>
      </c>
      <c r="G22" s="36">
        <v>51.5</v>
      </c>
      <c r="H22" s="37">
        <v>0</v>
      </c>
      <c r="I22" s="38">
        <v>0</v>
      </c>
      <c r="J22" s="38">
        <v>0</v>
      </c>
      <c r="K22" s="49" t="s">
        <v>13</v>
      </c>
      <c r="L22" s="39" t="s">
        <v>13</v>
      </c>
      <c r="M22" s="40" t="s">
        <v>13</v>
      </c>
      <c r="N22" s="40" t="s">
        <v>13</v>
      </c>
      <c r="O22" s="26"/>
      <c r="Q22" s="26"/>
      <c r="R22" s="26"/>
    </row>
    <row r="23" spans="2:20" x14ac:dyDescent="0.25">
      <c r="B23" s="35" t="s">
        <v>23</v>
      </c>
      <c r="C23" s="36">
        <v>80</v>
      </c>
      <c r="D23" s="37">
        <v>615.82000000000005</v>
      </c>
      <c r="E23" s="38">
        <v>1671.78</v>
      </c>
      <c r="F23" s="38">
        <v>1514.61</v>
      </c>
      <c r="G23" s="36">
        <v>1435.44</v>
      </c>
      <c r="H23" s="37">
        <v>1134.424</v>
      </c>
      <c r="I23" s="38">
        <v>356.85399999999998</v>
      </c>
      <c r="J23" s="38">
        <v>0</v>
      </c>
      <c r="K23" s="49">
        <f t="shared" si="0"/>
        <v>-75.139748091177623</v>
      </c>
      <c r="L23" s="39" t="s">
        <v>13</v>
      </c>
      <c r="M23" s="40">
        <f t="shared" si="2"/>
        <v>346.0675</v>
      </c>
      <c r="N23" s="40" t="s">
        <v>13</v>
      </c>
      <c r="O23" s="26"/>
      <c r="Q23" s="26"/>
      <c r="R23" s="26"/>
    </row>
    <row r="24" spans="2:20" x14ac:dyDescent="0.25">
      <c r="B24" s="35" t="s">
        <v>24</v>
      </c>
      <c r="C24" s="36">
        <v>1031.9480000000001</v>
      </c>
      <c r="D24" s="37">
        <v>101.62</v>
      </c>
      <c r="E24" s="38">
        <v>909.73099999999999</v>
      </c>
      <c r="F24" s="38">
        <v>535.6</v>
      </c>
      <c r="G24" s="36">
        <v>285.57</v>
      </c>
      <c r="H24" s="37">
        <v>305.06</v>
      </c>
      <c r="I24" s="38">
        <v>374.36</v>
      </c>
      <c r="J24" s="38">
        <v>0</v>
      </c>
      <c r="K24" s="49">
        <f t="shared" ref="K24:L36" si="3">+((I24*100/G24)-100)</f>
        <v>31.092201561788698</v>
      </c>
      <c r="L24" s="39" t="s">
        <v>13</v>
      </c>
      <c r="M24" s="40">
        <f t="shared" si="2"/>
        <v>-63.722978289603745</v>
      </c>
      <c r="N24" s="40" t="s">
        <v>13</v>
      </c>
      <c r="O24" s="26"/>
      <c r="Q24" s="26"/>
      <c r="R24" s="26"/>
    </row>
    <row r="25" spans="2:20" x14ac:dyDescent="0.25">
      <c r="B25" s="47" t="s">
        <v>25</v>
      </c>
      <c r="C25" s="29">
        <v>138.46</v>
      </c>
      <c r="D25" s="30">
        <v>0</v>
      </c>
      <c r="E25" s="31">
        <v>839.10199999999998</v>
      </c>
      <c r="F25" s="31">
        <v>207.3</v>
      </c>
      <c r="G25" s="29">
        <v>286.66300000000001</v>
      </c>
      <c r="H25" s="30">
        <v>58.192</v>
      </c>
      <c r="I25" s="31">
        <v>25.32</v>
      </c>
      <c r="J25" s="31">
        <v>0</v>
      </c>
      <c r="K25" s="50">
        <f t="shared" si="3"/>
        <v>-91.167328884439215</v>
      </c>
      <c r="L25" s="32" t="s">
        <v>13</v>
      </c>
      <c r="M25" s="33">
        <f t="shared" si="2"/>
        <v>-81.713130145890517</v>
      </c>
      <c r="N25" s="33" t="s">
        <v>13</v>
      </c>
      <c r="O25" s="26"/>
      <c r="Q25" s="26"/>
      <c r="R25" s="26"/>
    </row>
    <row r="26" spans="2:20" x14ac:dyDescent="0.25">
      <c r="B26" s="35" t="s">
        <v>26</v>
      </c>
      <c r="C26" s="36">
        <v>111.254</v>
      </c>
      <c r="D26" s="37">
        <v>0</v>
      </c>
      <c r="E26" s="38">
        <v>392.71</v>
      </c>
      <c r="F26" s="38">
        <v>0</v>
      </c>
      <c r="G26" s="36">
        <v>0</v>
      </c>
      <c r="H26" s="37">
        <v>0</v>
      </c>
      <c r="I26" s="38">
        <v>0</v>
      </c>
      <c r="J26" s="38">
        <v>0</v>
      </c>
      <c r="K26" s="49" t="s">
        <v>13</v>
      </c>
      <c r="L26" s="39" t="s">
        <v>13</v>
      </c>
      <c r="M26" s="40" t="s">
        <v>13</v>
      </c>
      <c r="N26" s="40" t="s">
        <v>13</v>
      </c>
      <c r="O26" s="26"/>
      <c r="Q26" s="26"/>
      <c r="R26" s="26"/>
    </row>
    <row r="27" spans="2:20" x14ac:dyDescent="0.25">
      <c r="B27" s="47" t="s">
        <v>27</v>
      </c>
      <c r="C27" s="29">
        <v>4071.3249999999998</v>
      </c>
      <c r="D27" s="30">
        <v>3223.23</v>
      </c>
      <c r="E27" s="31">
        <v>3597.491</v>
      </c>
      <c r="F27" s="31">
        <v>5186.32</v>
      </c>
      <c r="G27" s="29">
        <v>1328.6959999999999</v>
      </c>
      <c r="H27" s="30">
        <v>5444.61</v>
      </c>
      <c r="I27" s="31">
        <v>237.45599999999999</v>
      </c>
      <c r="J27" s="31">
        <v>1597.38</v>
      </c>
      <c r="K27" s="50">
        <f t="shared" si="3"/>
        <v>-82.128643421821096</v>
      </c>
      <c r="L27" s="32">
        <f t="shared" si="3"/>
        <v>-70.661259484150378</v>
      </c>
      <c r="M27" s="33">
        <f t="shared" si="2"/>
        <v>-94.167599000325453</v>
      </c>
      <c r="N27" s="33">
        <f t="shared" si="2"/>
        <v>-50.441637736059789</v>
      </c>
      <c r="O27" s="26"/>
      <c r="Q27" s="26"/>
      <c r="R27" s="26"/>
    </row>
    <row r="28" spans="2:20" x14ac:dyDescent="0.25">
      <c r="B28" s="51" t="s">
        <v>28</v>
      </c>
      <c r="C28" s="52">
        <v>23098.269</v>
      </c>
      <c r="D28" s="53">
        <v>14145.028</v>
      </c>
      <c r="E28" s="53">
        <v>55374.207999999999</v>
      </c>
      <c r="F28" s="53">
        <v>54721.432000000001</v>
      </c>
      <c r="G28" s="53">
        <v>34095.54</v>
      </c>
      <c r="H28" s="53">
        <v>16256.450999999997</v>
      </c>
      <c r="I28" s="53">
        <v>8719.3520000000008</v>
      </c>
      <c r="J28" s="53">
        <v>3677.9950000000003</v>
      </c>
      <c r="K28" s="53">
        <f>+((I28*100/G28)-100)</f>
        <v>-74.426708009317338</v>
      </c>
      <c r="L28" s="53">
        <f>+((J28*100/H28)-100)</f>
        <v>-77.375166326278716</v>
      </c>
      <c r="M28" s="53">
        <f>+((I28*100/C28)-100)</f>
        <v>-62.251058726521883</v>
      </c>
      <c r="N28" s="54">
        <f>+((J28*100/D28)-100)</f>
        <v>-73.997965928381333</v>
      </c>
    </row>
    <row r="29" spans="2:20" x14ac:dyDescent="0.25">
      <c r="B29" s="20"/>
      <c r="C29" s="23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2:20" x14ac:dyDescent="0.25">
      <c r="B30" s="56" t="s">
        <v>29</v>
      </c>
      <c r="C30" s="57"/>
      <c r="D30" s="57"/>
      <c r="E30" s="57"/>
      <c r="F30" s="57"/>
      <c r="G30" s="57"/>
      <c r="H30" s="57"/>
      <c r="I30" s="57"/>
      <c r="J30" s="57"/>
      <c r="K30" s="56"/>
      <c r="L30" s="56"/>
      <c r="M30" s="56"/>
      <c r="N30" s="56"/>
    </row>
    <row r="31" spans="2:20" ht="15" customHeight="1" x14ac:dyDescent="0.25">
      <c r="B31" s="58" t="s">
        <v>30</v>
      </c>
      <c r="C31" s="58"/>
      <c r="D31" s="58"/>
      <c r="E31" s="58"/>
      <c r="F31" s="58"/>
      <c r="G31" s="59"/>
      <c r="H31" s="59"/>
      <c r="I31" s="59"/>
      <c r="J31" s="59"/>
      <c r="L31" s="26"/>
      <c r="M31" s="26"/>
      <c r="N31" s="26"/>
    </row>
    <row r="32" spans="2:20" x14ac:dyDescent="0.25">
      <c r="B32" s="58" t="s">
        <v>31</v>
      </c>
      <c r="C32" s="58"/>
      <c r="D32" s="58"/>
      <c r="E32" s="58"/>
      <c r="F32" s="58"/>
      <c r="G32" s="60"/>
      <c r="K32" s="61"/>
      <c r="L32" s="26"/>
      <c r="M32" s="26"/>
      <c r="N32" s="26"/>
    </row>
    <row r="33" spans="2:14" ht="15" customHeight="1" x14ac:dyDescent="0.25">
      <c r="B33" s="62" t="s">
        <v>32</v>
      </c>
      <c r="C33" s="62"/>
      <c r="D33" s="62"/>
      <c r="E33" s="62"/>
      <c r="F33" s="62"/>
      <c r="G33" s="62"/>
      <c r="H33" s="62"/>
      <c r="I33" s="62"/>
      <c r="J33" s="62"/>
      <c r="K33" s="62"/>
      <c r="M33" s="56"/>
      <c r="N33" s="56"/>
    </row>
    <row r="34" spans="2:14" x14ac:dyDescent="0.25">
      <c r="C34" s="26"/>
      <c r="D34" s="26"/>
    </row>
    <row r="35" spans="2:14" x14ac:dyDescent="0.25">
      <c r="K35" s="61"/>
      <c r="L35" s="63" t="s">
        <v>33</v>
      </c>
      <c r="M35" s="63"/>
      <c r="N35" s="63"/>
    </row>
  </sheetData>
  <sheetProtection algorithmName="SHA-512" hashValue="IrlrzwiOFyM3rVDHpqkHt/9cd3KicsXJ44StwO4OuDEV/xrMcUXBaUvbJIEJRD7PY0B1qH55P0cmAHD9lX4jgw==" saltValue="xu9UUGWb3yXKxC9Zxk8EZA==" spinCount="100000" sheet="1"/>
  <mergeCells count="25">
    <mergeCell ref="L6:L7"/>
    <mergeCell ref="M6:M7"/>
    <mergeCell ref="N6:N7"/>
    <mergeCell ref="B33:K33"/>
    <mergeCell ref="L35:N3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50_52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2025-01-02T13:27:18Z</dcterms:created>
  <dcterms:modified xsi:type="dcterms:W3CDTF">2025-01-02T13:28:24Z</dcterms:modified>
</cp:coreProperties>
</file>