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1568949A-8FFA-4EF3-8805-FB99442002EB}" xr6:coauthVersionLast="47" xr6:coauthVersionMax="47" xr10:uidLastSave="{00000000-0000-0000-0000-000000000000}"/>
  <bookViews>
    <workbookView xWindow="-120" yWindow="-120" windowWidth="29040" windowHeight="17640" xr2:uid="{3139F9A0-EE09-4D60-A269-42E23860B2C5}"/>
  </bookViews>
  <sheets>
    <sheet name="49_5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K22" i="1"/>
  <c r="M21" i="1"/>
  <c r="L21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M16" i="1"/>
  <c r="K16" i="1"/>
  <c r="K15" i="1"/>
  <c r="M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<sst xmlns="http://schemas.openxmlformats.org/spreadsheetml/2006/main" count="63" uniqueCount="34">
  <si>
    <t xml:space="preserve">Grūdų  ir aliejinių augalų sėklų  supirkimo kiekių suvestinė ataskaita (2024 m. 49–51 sav.) pagal GS-1*, t </t>
  </si>
  <si>
    <t xml:space="preserve">                      Data
Grūdai</t>
  </si>
  <si>
    <t>Pokytis, %</t>
  </si>
  <si>
    <t>51 sav.  (12 18 – 24)</t>
  </si>
  <si>
    <t>49  sav.  (12 02 – 08)</t>
  </si>
  <si>
    <t>50  sav.  (12 09 – 15)</t>
  </si>
  <si>
    <t>51  sav.  (12 16 – 22)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</si>
  <si>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</si>
  <si>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</si>
  <si>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</si>
  <si>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</si>
  <si>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</si>
  <si>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</si>
  <si>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</si>
  <si>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</si>
  <si>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</si>
  <si>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</si>
  <si>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</si>
  <si>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</si>
  <si>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</si>
  <si>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</si>
  <si>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</si>
  <si>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</si>
  <si>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</si>
  <si>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</si>
  <si>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</si>
  <si>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</si>
  <si>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</si>
  <si>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</si>
  <si>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</si>
  <si>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2024 m. 51 savaitę su 50 savaite</t>
  </si>
  <si>
    <t>*** lyginant 2024 m. 51 savaitę su 2023 m. 51 savaite</t>
  </si>
  <si>
    <t>Pastaba: grūdų bei aliejinių augalų sėklų 49 ir 50 savaičių supirkimo kiekiai patikslinti 2024-12-27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</si>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</sst>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1F75B370-F1EE-4448-9E22-26A182B71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D6D76FE-097E-4608-848E-8CE03F88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87028A8-0DEF-4B9D-8390-B91A6E6C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56B8426-2F78-450B-A935-8E581842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B1C5321A-3DF5-4AEE-BF7A-F240BD787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EE33952-FC4B-43BF-AF68-82457C737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167203B8-E0CD-47FB-81E4-B4B851D8D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2EC854A-D363-4E6A-BA01-FC77A9BD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9C1578C2-D9C1-4C27-8109-1EC94C8C3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E638137-757D-486F-BB99-3CB6AFC32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617DA361-F3C1-49B1-9C03-8A3C113A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8D560F9-F910-4F9E-A6E7-C06A79C0E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15F0BDA-D98B-4360-8F33-63471C5FB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A3729560-90F5-4BAC-A8E5-1B122D16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955C73FD-2F18-46AB-B859-564FA454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26BED83-8792-4309-9F04-EB8620D1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DC79256C-4F8E-4233-93FA-998C39DDC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52F8591-8B26-4535-AA65-BC2DF59C9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FF247973-044A-4BC7-92E7-C5AA9C8C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BEE744D1-D086-4878-A12B-FCD9041D4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6BD3F901-A2F5-4415-A5B9-35B301F1F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90626EAA-CA50-4112-A1C2-67495679B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558BC4B2-E241-417D-8826-3C9F9A652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9A1ABF4B-2D55-41DC-AAFF-B4053EA41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AB5D4402-0849-4388-B270-0F71EF6C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6EAF132D-5ABA-499E-8969-F663CEDD8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DAA9557E-5CC0-438E-9226-0C363E1E1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85FCFDF0-2CF6-4B94-8B8D-AFF24E0E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AAE586A8-8E8B-43C1-9912-D4E819295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7000EBBA-B253-43DA-A98F-0F5A1C5ED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D0ACA498-D43A-4978-9707-36AFA24D0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72B7BD83-86F8-43E7-B724-374E87073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B3D05550-C0A6-4BA9-AAF7-177B59B15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A6688F02-A488-4199-8595-A9F76504E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7825B117-CB5D-460D-A87A-367786CE7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F0B7630A-DD40-48A1-8CF1-1B03E6957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FF7267B2-054A-40A9-98A7-28F17670E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9FE82310-5966-4409-AE9E-0C7E8E39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BAE495F-4DD5-48E5-A8FC-1253CF839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3B34340A-1F0E-437C-BB9E-8B691280E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31020BE5-1DC3-4A15-A699-FBF8A36E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5078201E-0E6E-43C3-9D6D-E2539EDA6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B1A4BADD-5FA5-49E6-8EE3-9F6DB25DC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15CB3F8-E2D3-4BF8-90EC-0D6ECED3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BF9F0044-44AB-413C-BB4F-A0A44FE50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51104640-F026-4469-B37F-AF0E4FE75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A9BC6FFE-C7F4-4B96-8F83-EC9A1209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30ED5A85-38BE-49F4-8FFD-3D8E0424F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164A4F9B-9D31-474F-BACB-58982BE93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C59D55C-70C4-4A26-9B61-15E09361B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422B6D4C-DA28-4DC9-A0A4-307F49C84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4E1C1BE1-0395-4AE3-BE31-9D490B5C5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50E7175E-DE78-4ADC-8A23-86CE67205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51699995-4510-4199-B24E-FA1B2A7E9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DC523980-C588-40DF-BF8F-6591A556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B4C7D0DB-55F8-45F6-AD39-6298A5876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DCA4A7D3-B996-446C-96A2-54F4D840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4B22A61C-7445-4B00-9269-7B123ABBE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9823DD20-7064-4BAA-86C2-AF81EB2B5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4866C3F7-0B45-4433-A12C-4EEAE6417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C0B10B50-16DC-4320-AAF7-50FC0EA69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4578EC7B-8E05-4D9A-9DAD-EA139A897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7C581B0B-6C58-4108-9DEB-B9087E14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050D1501-BEF8-4E13-9BA4-22C4D853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74723757-A20A-4B24-AE31-39E6505F3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EB6A689C-8DE0-439C-AACA-641B3914D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3351C72E-8E85-4BC9-A0CD-E35585DD9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9F261D93-F87A-4F38-8A57-8F4610B5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846A7FD9-4BDA-49B7-B51F-4F4842E06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E83B1479-E7DE-4F2C-B4D0-B226F48FA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830034EB-EE57-46D4-9C3A-1B56C2E2B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DF8F0F23-65FC-4153-964A-72AB54A82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1D0DBCEC-9C5F-48EC-9A5B-D483B2FEF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77AB28E6-B7AD-4947-8563-BAEDF755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0A5C0A02-907F-4209-9484-0C5F7E3DE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B1FDB03C-4C4F-4DDB-91F1-C93AE754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E40A3B52-374E-4F0A-8149-274F8742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A4D796A8-567C-43FF-83AE-2F70C0FD1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DF20E514-7DC1-41D8-9D19-E03FFE53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FA731D05-5B69-4776-A50F-A1F4A936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478453AA-C62B-4917-8322-17926CCAD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88487971-73D3-4CDC-8D72-A1FB007E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B02FD2FE-A438-4A5C-88F6-9B8BAEDB3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48E7B7A9-CB0B-44AE-8116-60AB529CC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9B6F89FD-774A-4CD8-9244-8566DE2C0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77021367-AACE-44FF-9465-91ADAC8FF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ED23E900-C21A-4CCF-BC06-5352C674D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74D0E172-619A-4773-9DDE-7845B367F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CFA8D4F0-7EA5-43B4-80FA-BA4AF38FE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035D9363-1B5D-493A-809B-3C7A44388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8A47753-8B11-4B61-8B18-BF7596055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E6F9F97-00C1-4AF5-B64F-0C6B65157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0110734-0E36-4BF9-B193-5BE05808F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363D28B-89A6-488B-837F-C4E6CB7A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9157860F-97FC-4CCC-B43E-311DFE08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40A688B9-B5A9-4628-9453-C7418203B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F97395AD-7453-40DD-97EA-F1ACF820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B0D5EBD2-F5CC-4479-A170-045124D1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297580E7-1444-49B7-9BE2-1CD2B370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D0289FA8-F543-4D8F-8417-BC74A9D9F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1B988491-D290-4E54-A16D-6EA922F9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6DE2AB9C-FA0C-4FDB-B9BE-B7EF13CDE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C69ECAD5-EA39-48F5-84EA-63782E809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3C5C15E7-5065-4A6E-9095-4080293DD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86F469BD-C75F-420D-938F-3806C50D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9AA5CC0D-6345-4651-9D1D-8E9BFE47D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D599075D-9A65-4202-B1C7-24E04769A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F418DD3D-9EB6-4308-96F6-359A20726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365C31AA-2A80-4B9A-9674-49BF3675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7BD4C1DD-55F1-4609-8848-7166CA96C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03B2DCCA-CA5C-4633-9D62-182EF8002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7FE931CF-7AB2-4167-85F2-4293B9F50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E0C8DF01-E6F5-432D-A368-7358EC769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813C635E-FF19-4576-AD2A-7D1022472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59E19BA3-FF03-4E4D-AB19-129ED2ABF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21DD33DC-A3F9-4F38-A478-4701EF68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D54C84CF-ECE9-43C3-99AB-5FBBF07A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6E289022-04C6-4E6B-A264-D3921B748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80158DF8-7F14-4303-A1E4-7379B11D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95F2FAC7-8CD6-4D09-BA2F-56E67C64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58AEF710-4FEF-4809-83E2-7E589C063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6B64BBA5-07E0-4973-AFBE-9B836835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4668710A-321F-46BE-8424-F082F8E7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F4C51FD0-EDAF-42F3-9DC3-A164ED61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A4ACE4B4-6F37-4DF2-9BD0-EC2AD09D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477B14F2-B8A1-4A98-BEAD-124E382E8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A4A8DE99-5D5A-4C96-84B3-978533200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2069940D-AD41-444B-8C97-FD311572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EEE0A96C-AB23-4407-8BC6-6287B2B0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377CBFA7-91F8-4B58-AB13-2D141DDD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CAE0B25B-5C7A-4555-A1C9-BB0D25344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D07C93E5-C8A3-4AAE-AC89-BA1FAB7D7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C294619E-2507-497B-8B3D-543AA3381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F7F3957B-CBE4-456B-8FB6-8CD5CA284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D64ECBB0-9FF6-4546-A906-C5B87E233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103A4AE8-32F8-457B-AA10-D83BD3F3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98FA0B80-2D5C-48C6-A57C-8466171AE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21F6FC9C-E072-4E64-BBB5-47C427D8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615D6041-6512-4FF6-9AA3-37FF48126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6E8D7EBC-A527-497E-AE0A-1610BA41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C314FAC3-C8F0-4B18-81A1-37C1891F8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8F15836C-8BC7-474E-9018-F06C463AD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F225C235-AF41-4E80-B0CF-1A3AF451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3164D06-DBCD-4CDE-A287-61DF5859D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BAB2879B-BAD6-4A24-89E0-1C02CC7E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C638BE7D-01A6-465D-910C-7C080EF2C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9528125B-EB65-489E-A901-C306F24F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CC2129D9-098B-4404-A494-BEE7A38A5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1FA409A5-B6BE-4BF1-9C4C-ECB9026E7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BC2BE462-DEFE-4A70-81C3-13A671FD6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39934939-4AD2-4A15-B72E-01EB20FC2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5C1E3FE5-8BF6-44B3-8130-23E78DD0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8D39D762-7146-4EC8-9DAA-3C94EBED6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99F04A7-BAAD-44E5-92F8-585EE73DA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0C664BBB-2C15-4425-8E76-FAFCE31FD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DA28D892-5880-4B6B-996C-4D69F7C56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CEDD79CA-449E-4E82-9A8D-16CE295E1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700CCABD-1B08-4A37-97DE-3FBA8C99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EFD9B205-A34B-4241-ACCE-7AD3055DC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72341346-691E-4813-9726-3D909DDD3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6E80593E-35B2-425F-B59F-86E1EE5C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E24A027D-7844-46F2-B285-0FA4E61A1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0B01D9F2-CA59-4ACA-B89D-F1845112B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C0233B3D-ADF4-4BAC-9F3D-737DA0FF6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FD4575C3-5D0E-4185-B510-E31BBEA5A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9ABF7450-A873-404F-AA1C-35E8FC57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ABB92EE3-6DDE-46F2-A1CF-585911E0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D855-3D18-4CE2-90FD-C93FD050600B}">
  <dimension ref="B2:W35"/>
  <sheetViews>
    <sheetView showGridLines="0" showRowColHeaders="0" tabSelected="1" workbookViewId="0">
      <selection activeCell="J35" sqref="J35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4" spans="2:23" ht="15" customHeight="1" x14ac:dyDescent="0.25">
      <c r="B4" s="59" t="s">
        <v>1</v>
      </c>
      <c r="C4" s="60">
        <v>2023</v>
      </c>
      <c r="D4" s="61"/>
      <c r="E4" s="60">
        <v>2024</v>
      </c>
      <c r="F4" s="62"/>
      <c r="G4" s="62"/>
      <c r="H4" s="62"/>
      <c r="I4" s="62"/>
      <c r="J4" s="61"/>
      <c r="K4" s="63" t="s">
        <v>2</v>
      </c>
      <c r="L4" s="64"/>
      <c r="M4" s="64"/>
      <c r="N4" s="64"/>
    </row>
    <row r="5" spans="2:23" ht="15" customHeight="1" x14ac:dyDescent="0.25">
      <c r="B5" s="59"/>
      <c r="C5" s="65" t="s">
        <v>3</v>
      </c>
      <c r="D5" s="66"/>
      <c r="E5" s="67" t="s">
        <v>4</v>
      </c>
      <c r="F5" s="68"/>
      <c r="G5" s="65" t="s">
        <v>5</v>
      </c>
      <c r="H5" s="66"/>
      <c r="I5" s="65" t="s">
        <v>6</v>
      </c>
      <c r="J5" s="66"/>
      <c r="K5" s="55" t="s">
        <v>7</v>
      </c>
      <c r="L5" s="69"/>
      <c r="M5" s="55" t="s">
        <v>8</v>
      </c>
      <c r="N5" s="56"/>
    </row>
    <row r="6" spans="2:23" ht="15" customHeight="1" x14ac:dyDescent="0.25">
      <c r="B6" s="59"/>
      <c r="C6" s="57" t="s">
        <v>9</v>
      </c>
      <c r="D6" s="57" t="s">
        <v>10</v>
      </c>
      <c r="E6" s="57" t="s">
        <v>9</v>
      </c>
      <c r="F6" s="57" t="s">
        <v>10</v>
      </c>
      <c r="G6" s="57" t="s">
        <v>9</v>
      </c>
      <c r="H6" s="57" t="s">
        <v>10</v>
      </c>
      <c r="I6" s="57" t="s">
        <v>9</v>
      </c>
      <c r="J6" s="57" t="s">
        <v>10</v>
      </c>
      <c r="K6" s="49" t="s">
        <v>9</v>
      </c>
      <c r="L6" s="49" t="s">
        <v>10</v>
      </c>
      <c r="M6" s="49" t="s">
        <v>9</v>
      </c>
      <c r="N6" s="51" t="s">
        <v>10</v>
      </c>
    </row>
    <row r="7" spans="2:23" ht="37.5" customHeight="1" x14ac:dyDescent="0.25">
      <c r="B7" s="5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/>
    </row>
    <row r="8" spans="2:23" s="8" customFormat="1" x14ac:dyDescent="0.25">
      <c r="B8" s="1" t="s">
        <v>11</v>
      </c>
      <c r="C8" s="2">
        <v>45703.995999999999</v>
      </c>
      <c r="D8" s="3">
        <v>26380.640000000003</v>
      </c>
      <c r="E8" s="4">
        <v>37432.065999999999</v>
      </c>
      <c r="F8" s="4">
        <v>8239.112000000001</v>
      </c>
      <c r="G8" s="2">
        <v>43484.154999999999</v>
      </c>
      <c r="H8" s="3">
        <v>36570.400999999998</v>
      </c>
      <c r="I8" s="4">
        <v>28039.470999999998</v>
      </c>
      <c r="J8" s="4">
        <v>8574.6470000000008</v>
      </c>
      <c r="K8" s="2">
        <f t="shared" ref="K8:L23" si="0">+((I8*100/G8)-100)</f>
        <v>-35.517958207995534</v>
      </c>
      <c r="L8" s="5">
        <f t="shared" si="0"/>
        <v>-76.553040804775421</v>
      </c>
      <c r="M8" s="4">
        <f t="shared" ref="M8:N13" si="1">+((I8*100/C8)-100)</f>
        <v>-38.649848035169626</v>
      </c>
      <c r="N8" s="6">
        <f t="shared" si="1"/>
        <v>-67.496440571570673</v>
      </c>
      <c r="O8" s="7"/>
      <c r="P8" s="7"/>
      <c r="Q8" s="7"/>
      <c r="R8" s="7"/>
      <c r="S8" s="7"/>
      <c r="T8" s="7"/>
      <c r="U8" s="7"/>
      <c r="V8" s="7"/>
      <c r="W8" s="7"/>
    </row>
    <row r="9" spans="2:23" s="8" customFormat="1" x14ac:dyDescent="0.25">
      <c r="B9" s="9" t="s">
        <v>12</v>
      </c>
      <c r="C9" s="10">
        <v>3048.1760000000004</v>
      </c>
      <c r="D9" s="11">
        <v>330.88</v>
      </c>
      <c r="E9" s="12">
        <v>1003.943</v>
      </c>
      <c r="F9" s="12">
        <v>378.95</v>
      </c>
      <c r="G9" s="10">
        <v>2720.5680000000002</v>
      </c>
      <c r="H9" s="11">
        <v>221.44</v>
      </c>
      <c r="I9" s="12">
        <v>1188.374</v>
      </c>
      <c r="J9" s="12">
        <v>189.12</v>
      </c>
      <c r="K9" s="10">
        <f>+((I9*100/G9)-100)</f>
        <v>-56.318901053015402</v>
      </c>
      <c r="L9" s="13">
        <f>+((J9*100/H9)-100)</f>
        <v>-14.595375722543352</v>
      </c>
      <c r="M9" s="12">
        <f>+((I9*100/C9)-100)</f>
        <v>-61.013602889072025</v>
      </c>
      <c r="N9" s="14">
        <f>+((J9*100/D9)-100)</f>
        <v>-42.843326885880074</v>
      </c>
      <c r="O9" s="7"/>
      <c r="Q9" s="15"/>
      <c r="R9" s="15"/>
      <c r="S9" s="15"/>
    </row>
    <row r="10" spans="2:23" x14ac:dyDescent="0.25">
      <c r="B10" s="16" t="s">
        <v>13</v>
      </c>
      <c r="C10" s="17">
        <v>2980.73</v>
      </c>
      <c r="D10" s="18">
        <v>773.85500000000002</v>
      </c>
      <c r="E10" s="19">
        <v>3281.4870000000001</v>
      </c>
      <c r="F10" s="19">
        <v>923.76</v>
      </c>
      <c r="G10" s="17">
        <v>3791.3559999999998</v>
      </c>
      <c r="H10" s="18">
        <v>627.255</v>
      </c>
      <c r="I10" s="19">
        <v>3453.7430000000004</v>
      </c>
      <c r="J10" s="19">
        <v>471.75</v>
      </c>
      <c r="K10" s="17">
        <f>+((I10*100/G10)-100)</f>
        <v>-8.9048087280645518</v>
      </c>
      <c r="L10" s="20">
        <f t="shared" si="0"/>
        <v>-24.791352799100849</v>
      </c>
      <c r="M10" s="19">
        <f t="shared" si="1"/>
        <v>15.869032082744852</v>
      </c>
      <c r="N10" s="21">
        <f t="shared" si="1"/>
        <v>-39.038967248386328</v>
      </c>
      <c r="O10" s="7"/>
      <c r="P10" s="7"/>
      <c r="Q10" s="7"/>
      <c r="R10" s="7"/>
    </row>
    <row r="11" spans="2:23" x14ac:dyDescent="0.25">
      <c r="B11" s="16" t="s">
        <v>14</v>
      </c>
      <c r="C11" s="17">
        <v>33946.984000000004</v>
      </c>
      <c r="D11" s="18">
        <v>18837.022000000001</v>
      </c>
      <c r="E11" s="19">
        <v>24358.195</v>
      </c>
      <c r="F11" s="19">
        <v>4093.0540000000001</v>
      </c>
      <c r="G11" s="17">
        <v>28521.317999999999</v>
      </c>
      <c r="H11" s="18">
        <v>29600.867000000002</v>
      </c>
      <c r="I11" s="19">
        <v>14971.115</v>
      </c>
      <c r="J11" s="19">
        <v>6227.317</v>
      </c>
      <c r="K11" s="17">
        <f t="shared" si="0"/>
        <v>-47.509035171516267</v>
      </c>
      <c r="L11" s="20">
        <f t="shared" si="0"/>
        <v>-78.962383095062734</v>
      </c>
      <c r="M11" s="19">
        <f t="shared" si="1"/>
        <v>-55.898541678989808</v>
      </c>
      <c r="N11" s="21">
        <f t="shared" si="1"/>
        <v>-66.941074868416038</v>
      </c>
      <c r="O11" s="7"/>
      <c r="Q11" s="7"/>
      <c r="R11" s="7"/>
    </row>
    <row r="12" spans="2:23" x14ac:dyDescent="0.25">
      <c r="B12" s="16" t="s">
        <v>15</v>
      </c>
      <c r="C12" s="17">
        <v>4689.8519999999999</v>
      </c>
      <c r="D12" s="18">
        <v>1277.7550000000001</v>
      </c>
      <c r="E12" s="19">
        <v>6631.3240000000005</v>
      </c>
      <c r="F12" s="19">
        <v>2632.9479999999999</v>
      </c>
      <c r="G12" s="17">
        <v>7439.3389999999999</v>
      </c>
      <c r="H12" s="18">
        <v>5190.9390000000003</v>
      </c>
      <c r="I12" s="19">
        <v>7173.1329999999998</v>
      </c>
      <c r="J12" s="19">
        <v>1218.92</v>
      </c>
      <c r="K12" s="17">
        <f t="shared" si="0"/>
        <v>-3.5783555501369193</v>
      </c>
      <c r="L12" s="20">
        <f t="shared" si="0"/>
        <v>-76.518313931255989</v>
      </c>
      <c r="M12" s="19">
        <f t="shared" si="1"/>
        <v>52.950093094622162</v>
      </c>
      <c r="N12" s="21">
        <f t="shared" si="1"/>
        <v>-4.6045603421626282</v>
      </c>
      <c r="O12" s="7"/>
      <c r="P12" s="7"/>
      <c r="Q12" s="7"/>
      <c r="R12" s="7"/>
    </row>
    <row r="13" spans="2:23" x14ac:dyDescent="0.25">
      <c r="B13" s="16" t="s">
        <v>16</v>
      </c>
      <c r="C13" s="17">
        <v>1038.2539999999999</v>
      </c>
      <c r="D13" s="18">
        <v>5161.1279999999997</v>
      </c>
      <c r="E13" s="19">
        <v>2157.1170000000002</v>
      </c>
      <c r="F13" s="19">
        <v>210.4</v>
      </c>
      <c r="G13" s="17">
        <v>1011.574</v>
      </c>
      <c r="H13" s="18">
        <v>929.9</v>
      </c>
      <c r="I13" s="19">
        <v>1253.106</v>
      </c>
      <c r="J13" s="19">
        <v>467.53999999999996</v>
      </c>
      <c r="K13" s="17">
        <f t="shared" si="0"/>
        <v>23.876849345673193</v>
      </c>
      <c r="L13" s="20">
        <f t="shared" si="0"/>
        <v>-49.721475427465315</v>
      </c>
      <c r="M13" s="19">
        <f t="shared" si="1"/>
        <v>20.693587503635925</v>
      </c>
      <c r="N13" s="21">
        <f t="shared" si="1"/>
        <v>-90.94112759846297</v>
      </c>
      <c r="O13" s="7"/>
    </row>
    <row r="14" spans="2:23" s="8" customFormat="1" x14ac:dyDescent="0.25">
      <c r="B14" s="22" t="s">
        <v>17</v>
      </c>
      <c r="C14" s="23">
        <v>25.312999999999999</v>
      </c>
      <c r="D14" s="24">
        <v>213.608</v>
      </c>
      <c r="E14" s="25">
        <v>399.80100000000004</v>
      </c>
      <c r="F14" s="25">
        <v>0</v>
      </c>
      <c r="G14" s="23">
        <v>188.80100000000002</v>
      </c>
      <c r="H14" s="24">
        <v>4400</v>
      </c>
      <c r="I14" s="25">
        <v>189.91300000000001</v>
      </c>
      <c r="J14" s="25">
        <v>0</v>
      </c>
      <c r="K14" s="23">
        <f t="shared" si="0"/>
        <v>0.58897993125036407</v>
      </c>
      <c r="L14" s="26" t="s">
        <v>18</v>
      </c>
      <c r="M14" s="25">
        <f>+((I14*100/C14)-100)</f>
        <v>650.25876032078395</v>
      </c>
      <c r="N14" s="27" t="s">
        <v>18</v>
      </c>
      <c r="O14" s="7"/>
      <c r="P14" s="15"/>
      <c r="Q14" s="15"/>
      <c r="R14" s="15"/>
      <c r="S14" s="15"/>
      <c r="T14" s="15"/>
    </row>
    <row r="15" spans="2:23" x14ac:dyDescent="0.25">
      <c r="B15" s="28" t="s">
        <v>13</v>
      </c>
      <c r="C15" s="10">
        <v>0</v>
      </c>
      <c r="D15" s="11">
        <v>183.42</v>
      </c>
      <c r="E15" s="12">
        <v>179.06</v>
      </c>
      <c r="F15" s="12">
        <v>0</v>
      </c>
      <c r="G15" s="10">
        <v>121.02</v>
      </c>
      <c r="H15" s="11">
        <v>0</v>
      </c>
      <c r="I15" s="12">
        <v>86</v>
      </c>
      <c r="J15" s="12">
        <v>0</v>
      </c>
      <c r="K15" s="10">
        <f t="shared" si="0"/>
        <v>-28.937365724673612</v>
      </c>
      <c r="L15" s="13" t="s">
        <v>18</v>
      </c>
      <c r="M15" s="12" t="s">
        <v>18</v>
      </c>
      <c r="N15" s="14" t="s">
        <v>18</v>
      </c>
      <c r="O15" s="7"/>
      <c r="Q15" s="7"/>
      <c r="R15" s="7"/>
    </row>
    <row r="16" spans="2:23" x14ac:dyDescent="0.25">
      <c r="B16" s="29" t="s">
        <v>14</v>
      </c>
      <c r="C16" s="30">
        <v>25.312999999999999</v>
      </c>
      <c r="D16" s="31">
        <v>30.187999999999999</v>
      </c>
      <c r="E16" s="32">
        <v>220.74100000000001</v>
      </c>
      <c r="F16" s="32">
        <v>0</v>
      </c>
      <c r="G16" s="30">
        <v>67.781000000000006</v>
      </c>
      <c r="H16" s="31">
        <v>4400</v>
      </c>
      <c r="I16" s="32">
        <v>103.91300000000001</v>
      </c>
      <c r="J16" s="32">
        <v>0</v>
      </c>
      <c r="K16" s="30">
        <f t="shared" si="0"/>
        <v>53.306973930747546</v>
      </c>
      <c r="L16" s="33" t="s">
        <v>18</v>
      </c>
      <c r="M16" s="32">
        <f t="shared" ref="M16:N27" si="2">+((I16*100/C16)-100)</f>
        <v>310.51238494054445</v>
      </c>
      <c r="N16" s="34" t="s">
        <v>18</v>
      </c>
      <c r="O16" s="7"/>
      <c r="Q16" s="7"/>
      <c r="R16" s="7"/>
    </row>
    <row r="17" spans="2:20" s="8" customFormat="1" x14ac:dyDescent="0.25">
      <c r="B17" s="1" t="s">
        <v>19</v>
      </c>
      <c r="C17" s="2">
        <v>5712.8960000000006</v>
      </c>
      <c r="D17" s="3">
        <v>2135.3409999999999</v>
      </c>
      <c r="E17" s="4">
        <v>3253.0589999999997</v>
      </c>
      <c r="F17" s="4">
        <v>2746.08</v>
      </c>
      <c r="G17" s="2">
        <v>3368.6849999999999</v>
      </c>
      <c r="H17" s="3">
        <v>5541.29</v>
      </c>
      <c r="I17" s="4">
        <v>2031.587</v>
      </c>
      <c r="J17" s="4">
        <v>1626.64</v>
      </c>
      <c r="K17" s="2">
        <f t="shared" si="0"/>
        <v>-39.691986635734708</v>
      </c>
      <c r="L17" s="5">
        <f t="shared" si="0"/>
        <v>-70.64510249418457</v>
      </c>
      <c r="M17" s="4">
        <f t="shared" si="2"/>
        <v>-64.438578962403653</v>
      </c>
      <c r="N17" s="6">
        <f t="shared" si="2"/>
        <v>-23.822939755289667</v>
      </c>
      <c r="O17" s="7"/>
      <c r="P17" s="15"/>
      <c r="Q17" s="15"/>
      <c r="R17" s="15"/>
      <c r="S17" s="15"/>
      <c r="T17" s="15"/>
    </row>
    <row r="18" spans="2:20" x14ac:dyDescent="0.25">
      <c r="B18" s="28" t="s">
        <v>13</v>
      </c>
      <c r="C18" s="10">
        <v>899.27499999999998</v>
      </c>
      <c r="D18" s="11">
        <v>25</v>
      </c>
      <c r="E18" s="12">
        <v>805.87000000000012</v>
      </c>
      <c r="F18" s="12">
        <v>0</v>
      </c>
      <c r="G18" s="10">
        <v>1228.029</v>
      </c>
      <c r="H18" s="11">
        <v>136.1</v>
      </c>
      <c r="I18" s="12">
        <v>172.81399999999999</v>
      </c>
      <c r="J18" s="12">
        <v>0</v>
      </c>
      <c r="K18" s="10">
        <f t="shared" si="0"/>
        <v>-85.927531027361738</v>
      </c>
      <c r="L18" s="13" t="s">
        <v>18</v>
      </c>
      <c r="M18" s="12">
        <f t="shared" si="2"/>
        <v>-80.782964054377146</v>
      </c>
      <c r="N18" s="14" t="s">
        <v>18</v>
      </c>
      <c r="O18" s="7"/>
      <c r="Q18" s="7"/>
      <c r="R18" s="7"/>
    </row>
    <row r="19" spans="2:20" x14ac:dyDescent="0.25">
      <c r="B19" s="16" t="s">
        <v>14</v>
      </c>
      <c r="C19" s="17">
        <v>2464.4189999999999</v>
      </c>
      <c r="D19" s="18">
        <v>1421</v>
      </c>
      <c r="E19" s="19">
        <v>1050.7440000000001</v>
      </c>
      <c r="F19" s="19">
        <v>165.1</v>
      </c>
      <c r="G19" s="17">
        <v>767.029</v>
      </c>
      <c r="H19" s="18">
        <v>2200</v>
      </c>
      <c r="I19" s="19">
        <v>511.82800000000003</v>
      </c>
      <c r="J19" s="19">
        <v>78.819999999999993</v>
      </c>
      <c r="K19" s="17">
        <f t="shared" si="0"/>
        <v>-33.27136262123075</v>
      </c>
      <c r="L19" s="20">
        <f t="shared" si="0"/>
        <v>-96.417272727272731</v>
      </c>
      <c r="M19" s="19">
        <f t="shared" si="2"/>
        <v>-79.231291432179347</v>
      </c>
      <c r="N19" s="21">
        <f t="shared" si="2"/>
        <v>-94.453201970443345</v>
      </c>
      <c r="O19" s="7"/>
      <c r="Q19" s="7"/>
      <c r="R19" s="7"/>
    </row>
    <row r="20" spans="2:20" x14ac:dyDescent="0.25">
      <c r="B20" s="29" t="s">
        <v>20</v>
      </c>
      <c r="C20" s="30">
        <v>2349.2020000000002</v>
      </c>
      <c r="D20" s="31">
        <v>689.34100000000001</v>
      </c>
      <c r="E20" s="32">
        <v>1396.4449999999999</v>
      </c>
      <c r="F20" s="32">
        <v>2580.98</v>
      </c>
      <c r="G20" s="30">
        <v>1373.627</v>
      </c>
      <c r="H20" s="31">
        <v>3205.19</v>
      </c>
      <c r="I20" s="32">
        <v>1346.9449999999999</v>
      </c>
      <c r="J20" s="32">
        <v>1547.82</v>
      </c>
      <c r="K20" s="35">
        <f t="shared" si="0"/>
        <v>-1.9424487142433833</v>
      </c>
      <c r="L20" s="33">
        <f t="shared" si="0"/>
        <v>-51.70894705150085</v>
      </c>
      <c r="M20" s="34">
        <f t="shared" si="2"/>
        <v>-42.663721553106122</v>
      </c>
      <c r="N20" s="34">
        <f t="shared" si="2"/>
        <v>124.53618746019748</v>
      </c>
      <c r="O20" s="7"/>
      <c r="Q20" s="7"/>
      <c r="R20" s="7"/>
    </row>
    <row r="21" spans="2:20" x14ac:dyDescent="0.25">
      <c r="B21" s="16" t="s">
        <v>21</v>
      </c>
      <c r="C21" s="17">
        <v>67.92</v>
      </c>
      <c r="D21" s="18">
        <v>0</v>
      </c>
      <c r="E21" s="19">
        <v>1742.5150000000001</v>
      </c>
      <c r="F21" s="19">
        <v>0</v>
      </c>
      <c r="G21" s="17">
        <v>666.94299999999998</v>
      </c>
      <c r="H21" s="18">
        <v>58.22</v>
      </c>
      <c r="I21" s="19">
        <v>446.5</v>
      </c>
      <c r="J21" s="19">
        <v>9.18</v>
      </c>
      <c r="K21" s="36">
        <f t="shared" si="0"/>
        <v>-33.052749635276172</v>
      </c>
      <c r="L21" s="20">
        <f t="shared" si="0"/>
        <v>-84.232222603916185</v>
      </c>
      <c r="M21" s="21">
        <f t="shared" si="2"/>
        <v>557.39104829210839</v>
      </c>
      <c r="N21" s="21" t="s">
        <v>18</v>
      </c>
      <c r="O21" s="7"/>
      <c r="Q21" s="7"/>
      <c r="R21" s="7"/>
    </row>
    <row r="22" spans="2:20" x14ac:dyDescent="0.25">
      <c r="B22" s="16" t="s">
        <v>22</v>
      </c>
      <c r="C22" s="17">
        <v>118.93300000000001</v>
      </c>
      <c r="D22" s="18">
        <v>132.82</v>
      </c>
      <c r="E22" s="19">
        <v>129.959</v>
      </c>
      <c r="F22" s="19">
        <v>102.97199999999999</v>
      </c>
      <c r="G22" s="17">
        <v>247.41</v>
      </c>
      <c r="H22" s="18">
        <v>707.69100000000003</v>
      </c>
      <c r="I22" s="19">
        <v>51.5</v>
      </c>
      <c r="J22" s="19">
        <v>0</v>
      </c>
      <c r="K22" s="36">
        <f>+((I22*100/G22)-100)</f>
        <v>-79.184349864597223</v>
      </c>
      <c r="L22" s="20" t="s">
        <v>18</v>
      </c>
      <c r="M22" s="21">
        <f t="shared" si="2"/>
        <v>-56.698309132032321</v>
      </c>
      <c r="N22" s="21" t="s">
        <v>18</v>
      </c>
      <c r="O22" s="7"/>
      <c r="Q22" s="7"/>
      <c r="R22" s="7"/>
    </row>
    <row r="23" spans="2:20" x14ac:dyDescent="0.25">
      <c r="B23" s="16" t="s">
        <v>23</v>
      </c>
      <c r="C23" s="17">
        <v>401.661</v>
      </c>
      <c r="D23" s="18">
        <v>21.1</v>
      </c>
      <c r="E23" s="19">
        <v>804.96799999999996</v>
      </c>
      <c r="F23" s="19">
        <v>461.24799999999999</v>
      </c>
      <c r="G23" s="17">
        <v>1671.78</v>
      </c>
      <c r="H23" s="18">
        <v>1514.61</v>
      </c>
      <c r="I23" s="19">
        <v>1435.44</v>
      </c>
      <c r="J23" s="19">
        <v>1035.904</v>
      </c>
      <c r="K23" s="36">
        <f t="shared" si="0"/>
        <v>-14.137027599325265</v>
      </c>
      <c r="L23" s="20">
        <f t="shared" si="0"/>
        <v>-31.605891945781423</v>
      </c>
      <c r="M23" s="21">
        <f t="shared" si="2"/>
        <v>257.37599617587966</v>
      </c>
      <c r="N23" s="21">
        <f t="shared" si="2"/>
        <v>4809.4976303317526</v>
      </c>
      <c r="O23" s="7"/>
      <c r="Q23" s="7"/>
      <c r="R23" s="7"/>
    </row>
    <row r="24" spans="2:20" x14ac:dyDescent="0.25">
      <c r="B24" s="16" t="s">
        <v>24</v>
      </c>
      <c r="C24" s="17">
        <v>104.75</v>
      </c>
      <c r="D24" s="18">
        <v>498.02</v>
      </c>
      <c r="E24" s="19">
        <v>806.15300000000002</v>
      </c>
      <c r="F24" s="19">
        <v>291.18099999999998</v>
      </c>
      <c r="G24" s="17">
        <v>909.73099999999999</v>
      </c>
      <c r="H24" s="18">
        <v>535.6</v>
      </c>
      <c r="I24" s="19">
        <v>285.57</v>
      </c>
      <c r="J24" s="19">
        <v>170.5</v>
      </c>
      <c r="K24" s="36">
        <f t="shared" ref="K24:L27" si="3">+((I24*100/G24)-100)</f>
        <v>-68.609402119967328</v>
      </c>
      <c r="L24" s="20">
        <f t="shared" si="3"/>
        <v>-68.166542195668413</v>
      </c>
      <c r="M24" s="21">
        <f t="shared" si="2"/>
        <v>172.62052505966585</v>
      </c>
      <c r="N24" s="21">
        <f t="shared" si="2"/>
        <v>-65.764427131440499</v>
      </c>
      <c r="O24" s="7"/>
      <c r="Q24" s="7"/>
      <c r="R24" s="7"/>
    </row>
    <row r="25" spans="2:20" x14ac:dyDescent="0.25">
      <c r="B25" s="28" t="s">
        <v>25</v>
      </c>
      <c r="C25" s="10">
        <v>1057.9000000000001</v>
      </c>
      <c r="D25" s="11">
        <v>113.345</v>
      </c>
      <c r="E25" s="12">
        <v>980.57100000000003</v>
      </c>
      <c r="F25" s="12">
        <v>131.84</v>
      </c>
      <c r="G25" s="10">
        <v>839.10199999999998</v>
      </c>
      <c r="H25" s="11">
        <v>207.3</v>
      </c>
      <c r="I25" s="12">
        <v>286.66300000000001</v>
      </c>
      <c r="J25" s="12">
        <v>58.192</v>
      </c>
      <c r="K25" s="37">
        <f t="shared" si="3"/>
        <v>-65.836930432772164</v>
      </c>
      <c r="L25" s="13">
        <f t="shared" si="3"/>
        <v>-71.928605885190549</v>
      </c>
      <c r="M25" s="14">
        <f t="shared" si="2"/>
        <v>-72.902637300311937</v>
      </c>
      <c r="N25" s="14">
        <f t="shared" si="2"/>
        <v>-48.659402708544711</v>
      </c>
      <c r="O25" s="7"/>
      <c r="Q25" s="7"/>
      <c r="R25" s="7"/>
    </row>
    <row r="26" spans="2:20" x14ac:dyDescent="0.25">
      <c r="B26" s="16" t="s">
        <v>26</v>
      </c>
      <c r="C26" s="17">
        <v>164.41499999999999</v>
      </c>
      <c r="D26" s="18">
        <v>689.24</v>
      </c>
      <c r="E26" s="19">
        <v>1828.32</v>
      </c>
      <c r="F26" s="19">
        <v>52.22</v>
      </c>
      <c r="G26" s="17">
        <v>392.71</v>
      </c>
      <c r="H26" s="18">
        <v>0</v>
      </c>
      <c r="I26" s="19">
        <v>0</v>
      </c>
      <c r="J26" s="19">
        <v>0</v>
      </c>
      <c r="K26" s="36" t="s">
        <v>18</v>
      </c>
      <c r="L26" s="20" t="s">
        <v>18</v>
      </c>
      <c r="M26" s="21" t="s">
        <v>18</v>
      </c>
      <c r="N26" s="21" t="s">
        <v>18</v>
      </c>
      <c r="O26" s="7"/>
      <c r="Q26" s="7"/>
      <c r="R26" s="7"/>
    </row>
    <row r="27" spans="2:20" x14ac:dyDescent="0.25">
      <c r="B27" s="16" t="s">
        <v>27</v>
      </c>
      <c r="C27" s="17">
        <v>4953.9539999999997</v>
      </c>
      <c r="D27" s="18">
        <v>11452.312</v>
      </c>
      <c r="E27" s="19">
        <v>1286.825</v>
      </c>
      <c r="F27" s="19">
        <v>1926.07</v>
      </c>
      <c r="G27" s="17">
        <v>3597.491</v>
      </c>
      <c r="H27" s="18">
        <v>1908.28</v>
      </c>
      <c r="I27" s="19">
        <v>1328.6959999999999</v>
      </c>
      <c r="J27" s="19">
        <v>5444.61</v>
      </c>
      <c r="K27" s="36">
        <f t="shared" si="3"/>
        <v>-63.066036857354199</v>
      </c>
      <c r="L27" s="20">
        <f t="shared" si="3"/>
        <v>185.31504810614797</v>
      </c>
      <c r="M27" s="21">
        <f t="shared" si="2"/>
        <v>-73.179080790818816</v>
      </c>
      <c r="N27" s="21">
        <f t="shared" si="2"/>
        <v>-52.458420622840173</v>
      </c>
      <c r="O27" s="7"/>
      <c r="Q27" s="7"/>
      <c r="R27" s="7"/>
    </row>
    <row r="28" spans="2:20" x14ac:dyDescent="0.25">
      <c r="B28" s="38" t="s">
        <v>28</v>
      </c>
      <c r="C28" s="39">
        <v>58311.737999999998</v>
      </c>
      <c r="D28" s="40">
        <v>41636.425999999999</v>
      </c>
      <c r="E28" s="40">
        <v>48664.237000000001</v>
      </c>
      <c r="F28" s="40">
        <v>13950.723</v>
      </c>
      <c r="G28" s="40">
        <v>55366.81</v>
      </c>
      <c r="H28" s="40">
        <v>47435.052000000003</v>
      </c>
      <c r="I28" s="40">
        <v>34095.339999999997</v>
      </c>
      <c r="J28" s="40">
        <v>16919.672999999999</v>
      </c>
      <c r="K28" s="40">
        <f>+((I28*100/G28)-100)</f>
        <v>-38.419172063552161</v>
      </c>
      <c r="L28" s="40">
        <f>+((J28*100/H28)-100)</f>
        <v>-64.330864441763453</v>
      </c>
      <c r="M28" s="40">
        <f>+((I28*100/C28)-100)</f>
        <v>-41.529199489817991</v>
      </c>
      <c r="N28" s="41">
        <f>+((J28*100/D28)-100)</f>
        <v>-59.363291652362285</v>
      </c>
    </row>
    <row r="29" spans="2:20" x14ac:dyDescent="0.25">
      <c r="B29" s="1"/>
      <c r="C29" s="4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2:20" x14ac:dyDescent="0.25">
      <c r="B30" s="43" t="s">
        <v>29</v>
      </c>
      <c r="C30" s="44"/>
      <c r="D30" s="44"/>
      <c r="E30" s="44"/>
      <c r="F30" s="44"/>
      <c r="G30" s="44"/>
      <c r="H30" s="44"/>
      <c r="I30" s="44"/>
      <c r="J30" s="44"/>
      <c r="K30" s="43"/>
      <c r="L30" s="43"/>
      <c r="M30" s="43"/>
      <c r="N30" s="43"/>
    </row>
    <row r="31" spans="2:20" ht="15" customHeight="1" x14ac:dyDescent="0.25">
      <c r="B31" s="45" t="s">
        <v>30</v>
      </c>
      <c r="C31" s="45"/>
      <c r="D31" s="45"/>
      <c r="E31" s="45"/>
      <c r="F31" s="45"/>
      <c r="G31" s="46"/>
      <c r="H31" s="46"/>
      <c r="I31" s="46"/>
      <c r="J31" s="46"/>
      <c r="L31" s="7"/>
      <c r="M31" s="7"/>
      <c r="N31" s="7"/>
    </row>
    <row r="32" spans="2:20" x14ac:dyDescent="0.25">
      <c r="B32" s="45" t="s">
        <v>31</v>
      </c>
      <c r="C32" s="45"/>
      <c r="D32" s="45"/>
      <c r="E32" s="45"/>
      <c r="F32" s="45"/>
      <c r="G32" s="47"/>
      <c r="K32" s="48"/>
      <c r="L32" s="7"/>
      <c r="M32" s="7"/>
      <c r="N32" s="7"/>
    </row>
    <row r="33" spans="2:14" ht="15" customHeight="1" x14ac:dyDescent="0.25">
      <c r="B33" s="53" t="s">
        <v>32</v>
      </c>
      <c r="C33" s="53"/>
      <c r="D33" s="53"/>
      <c r="E33" s="53"/>
      <c r="F33" s="53"/>
      <c r="G33" s="53"/>
      <c r="H33" s="53"/>
      <c r="I33" s="53"/>
      <c r="J33" s="53"/>
      <c r="K33" s="53"/>
      <c r="M33" s="43"/>
      <c r="N33" s="43"/>
    </row>
    <row r="34" spans="2:14" x14ac:dyDescent="0.25">
      <c r="C34" s="7"/>
      <c r="D34" s="7"/>
    </row>
    <row r="35" spans="2:14" x14ac:dyDescent="0.25">
      <c r="K35" s="48"/>
      <c r="L35" s="54" t="s">
        <v>33</v>
      </c>
      <c r="M35" s="54"/>
      <c r="N35" s="54"/>
    </row>
  </sheetData>
  <mergeCells count="25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33:K33"/>
    <mergeCell ref="L35:N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49_51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2024-12-27T09:33:59Z</dcterms:created>
  <dcterms:modified xsi:type="dcterms:W3CDTF">2024-12-27T09:37:39Z</dcterms:modified>
</cp:coreProperties>
</file>