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11372B42-5F33-425D-8B9D-37746A644F05}" xr6:coauthVersionLast="47" xr6:coauthVersionMax="47" xr10:uidLastSave="{00000000-0000-0000-0000-000000000000}"/>
  <bookViews>
    <workbookView xWindow="-120" yWindow="-120" windowWidth="29040" windowHeight="17640" xr2:uid="{AA80EE30-B86D-428D-90D8-26CB9B54C21D}"/>
  </bookViews>
  <sheets>
    <sheet name="40_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M17" i="1"/>
  <c r="K17" i="1"/>
  <c r="M16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<sst xmlns="http://schemas.openxmlformats.org/spreadsheetml/2006/main" count="68" uniqueCount="36">
  <si>
    <t xml:space="preserve">Grūdų  ir aliejinių augalų sėklų  supirkimo kiekių suvestinė ataskaita (2024 m. 40–42 sav.) pagal GS-1*, t </t>
  </si>
  <si>
    <t xml:space="preserve">                      Data
Grūdai</t>
  </si>
  <si>
    <t>Pokytis, %</t>
  </si>
  <si>
    <t>42 sav.  (10 16 – 22)</t>
  </si>
  <si>
    <t>40  sav.  (09 30 – 10 06)</t>
  </si>
  <si>
    <t>41  sav.  (10 07 – 13)</t>
  </si>
  <si>
    <t>42  sav.  (10 14 – 20)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</si>
  <si>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</si>
  <si>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</si>
  <si>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</si>
  <si>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</si>
  <si>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</si>
  <si>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</si>
  <si>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</si>
  <si>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</si>
  <si>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</si>
  <si>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</si>
  <si>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</si>
  <si>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</si>
  <si>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</si>
  <si>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</si>
  <si>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</si>
  <si>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</si>
  <si>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</si>
  <si>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</si>
  <si>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</si>
  <si>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</si>
  <si>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</si>
  <si>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</si>
  <si>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</si>
  <si>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</si>
  <si>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</si>
  <si>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42 savaitę su 41 savaite</t>
  </si>
  <si>
    <t>*** lyginant 2024 m. 42 savaitę su 2023 m. 42 savaite</t>
  </si>
  <si>
    <t>Pastaba: grūdų bei aliejinių augalų sėklų 40 ir 41 savaičių supirkimo kiekiai patikslinti 2024-10-24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</si>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</sst>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59A4ABB-DF86-4E98-BBBC-F4AFAC8C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0249CC7-6E78-42D2-89F9-59069628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96AE219-FDF4-473C-B9FE-12080C04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9BF7F7D-2946-465D-84BE-DDD0EAD0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2ADD0D0-E979-451F-9F4E-ACC53F61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B10450A-5D79-49C6-8B2A-5E4F4EA8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F7DD8B1-901A-4B16-BD40-609C2E2B5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BDB9FD9-6849-46D0-9A2B-353FDE64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8ADD6EB-1CD8-441D-B384-125B0A22B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214376D-7306-4CE2-8F9C-7629A5D2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D7BB98D-6CA4-477A-937B-FCC4027D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2D3C53B-02C6-4074-9D0C-EB960040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025CB487-B0F3-440A-BE7B-3EC95A3A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F09C9BC-484C-4D62-8E47-B94450A6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4F368FD-DBCA-4C11-89A8-D557482E7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FC4AB08-D59A-4B03-92FB-20CCBBC3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5D8BE61-9623-4812-8CAD-2C21ECB4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F06BA1E-2721-48E2-B367-3354D5FE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5B177418-6D45-4CF1-9B64-FDE1CE7E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5B5FB08-9148-41AE-86AD-ECC750B24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433823BC-E1D5-44B3-BAC7-7A88C2CC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A679D36-83EF-43DB-BD89-BD0EF0E1F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447890F3-BE3A-4A18-8909-0B27542C2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F2985ED-891F-42C8-A9FD-AC829409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B3AF68AF-1C56-4048-8140-BE21F99B3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F94C458-09DF-45CF-ABBE-34CA31B88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BF13037-3FDB-4AD2-AB27-A069CBA08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1B9E0FCD-AC3A-48DF-ADA7-D41534E2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9B2BB0C4-EEBA-47AE-AEBE-D15DA5363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7061E0F0-2936-4EBC-9CD8-FDEDD81F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C32BF20F-4D15-4BE5-86E8-AF5AF31D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D1BD7CFD-8954-46D9-B103-D6EE411D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39CC09D5-EC0E-4C05-A1A1-88FCFA59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D7FE9BEF-B061-42AE-A1F4-1DB4C5CA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C2CC593-0952-4736-BEB6-51AECCFD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14B64CC-4C02-45A0-A85A-6B6B27DB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1503678-5C1B-4941-BA8E-19D2531E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EFE989B-FEEF-4B5F-B351-0FAE426A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6A912C1-C6B5-48B3-A039-4360BE3D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5B3FC60-D392-4DD1-8819-75462157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E1C56E1-8611-48C9-A972-D18E14453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D57C960-84B5-4EAC-B911-681BABF9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D4D507A-D7CD-40C9-9CF0-D752649A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BCF31A7-8717-41C6-BA81-BD73E59A6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CAFF5DB-F005-4DEC-A9A3-C7DF36F3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7CEE54D-083E-470F-B6FE-EC3FB0172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3CAC782-D434-4F70-9FCF-8664CF68C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AFB3839-524E-49AA-B1CB-4D146DC4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EFEAD8E-EF6D-4B7E-9B5F-642B429F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25D457E-25DF-4C6F-BDBA-B65232B1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611A8CA-D9CC-4518-993B-69D385F12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007A8C1-899A-476F-8EA1-749112221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AD15DFC-BFDD-4680-B2DA-D08B748E9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3383B64D-A897-4EC5-A2DE-B590AD97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0398F17D-BD7B-4C6A-8876-068B0F19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F7CF4CB5-ABB6-4C7A-8B99-8FC9A9E98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5D808CFC-08D4-4814-930F-F68B7611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E6CDE3AF-4EB3-4849-B3D8-F148BB645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B0B4CAF9-A6D5-487D-92B9-A105D757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91C7573F-E78E-4C98-A07A-6BB8DEB2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012E356D-1427-41DF-BCF4-ECDEB469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81D9B7B-79B4-4D6D-9D8E-8560A847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ECB603D-3E08-43AA-9983-64F09C516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D75D562-76EA-4449-A20C-800AC76C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2FFFD2A-F50A-4303-95D9-80A1CDBD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E898504-EE77-41B3-80C6-5AEC42BFD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88C076C8-906F-4D20-A404-807FC7EC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3D570602-F430-4FD6-89E0-8FF18303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8DF7CA5-3E2D-45EB-8833-516E7208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768DAB6-9534-44CF-A764-0130AEE7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5F25178A-D512-4708-8A95-A852DF1F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1E0AC523-12A9-4249-A16D-0FBE5419D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74AFF0B7-5C7D-40E4-8AF0-FEB328B1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6B97E35-023B-4A92-8980-F1E60D5E5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FF17CA2B-B713-4E0E-BDAD-37A423F5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CE9BF6A-69D1-4D21-88CB-6D22F217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C8D48191-EFC3-4DC4-876D-E1549ADC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4FAE5A88-86D1-41F1-B9C8-C287AD27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7679F4A-508F-4C13-9AE7-8AFB6D9C7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8D8CA4D-5857-45AD-97EA-D3889DDC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CFBC5B9-92AF-4DD3-977F-04A699A9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D6D4036B-3839-4331-827F-3899F3A8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3991A4CA-2599-4410-961B-74629A63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A441593F-D409-48F6-9A8C-F7595D31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2587D91F-8A24-4F09-918B-09B5A38D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825D05F2-15DB-4B34-B87E-E9F09613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EA0A0961-FFBB-4A95-A333-3D8CAFC1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9CB682B1-E53B-4B96-A7F5-0A189E8A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CFA3AC29-957D-4B4D-B04C-1626DB331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BE2C558-83DF-46C2-A732-741638857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3F67139-CDCE-4A97-BA91-56014568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362B573-520D-4D02-A9D3-F54FA86F6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00C080EC-AB36-4B16-829B-7D2C3094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B8A72A7-EFC8-4037-89C1-050DC95A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9E3BAD8-22C5-4FC6-8EF0-4AFF6B541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793ACCCE-62A6-4DC9-BA9F-D90CEE42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5888AEA1-3630-4EAB-B5D1-17196A71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B077C52F-1952-4BE1-AE8F-8AE8F761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B6E2195E-30C3-4924-92D4-E6862937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61D668F2-7B27-48A5-BB2E-6E0E6B4D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20B9E8F0-4031-40C7-A744-DD89C038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2A82E26D-EFE3-4C40-882C-EDFEE85B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462A78C5-EFFE-41CE-A904-9D5532C7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A8715A5-65D9-4511-9813-FE17BC57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4FA4-1D57-4272-A368-AED6A899948B}">
  <dimension ref="B2:W37"/>
  <sheetViews>
    <sheetView showGridLines="0" showRowColHeaders="0" tabSelected="1" workbookViewId="0">
      <selection activeCell="S21" sqref="S21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84064.594000000012</v>
      </c>
      <c r="D8" s="22">
        <v>22562.621999999999</v>
      </c>
      <c r="E8" s="23">
        <v>97182.157000000007</v>
      </c>
      <c r="F8" s="23">
        <v>29529.817999999999</v>
      </c>
      <c r="G8" s="21">
        <v>84386.64</v>
      </c>
      <c r="H8" s="22">
        <v>26829.3</v>
      </c>
      <c r="I8" s="23">
        <v>71296.707999999999</v>
      </c>
      <c r="J8" s="23">
        <v>21764.003000000001</v>
      </c>
      <c r="K8" s="21">
        <f t="shared" ref="K8:L13" si="0">+((I8*100/G8)-100)</f>
        <v>-15.511853535109353</v>
      </c>
      <c r="L8" s="24">
        <f t="shared" si="0"/>
        <v>-18.879721051238747</v>
      </c>
      <c r="M8" s="23">
        <f t="shared" ref="M8:N13" si="1">+((I8*100/C8)-100)</f>
        <v>-15.188184933124177</v>
      </c>
      <c r="N8" s="25">
        <f t="shared" si="1"/>
        <v>-3.5395664564162672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6750.7879999999996</v>
      </c>
      <c r="D9" s="30">
        <v>1953.2619999999999</v>
      </c>
      <c r="E9" s="31">
        <v>4030.0439999999999</v>
      </c>
      <c r="F9" s="31">
        <v>1282.8</v>
      </c>
      <c r="G9" s="29">
        <v>2738.6899999999996</v>
      </c>
      <c r="H9" s="30">
        <v>608.94399999999996</v>
      </c>
      <c r="I9" s="31">
        <v>3347.4389999999999</v>
      </c>
      <c r="J9" s="31">
        <v>873.16000000000008</v>
      </c>
      <c r="K9" s="29">
        <f>+((I9*100/G9)-100)</f>
        <v>22.227743921363867</v>
      </c>
      <c r="L9" s="32">
        <f>+((J9*100/H9)-100)</f>
        <v>43.389211487427445</v>
      </c>
      <c r="M9" s="31">
        <f>+((I9*100/C9)-100)</f>
        <v>-50.414099805830077</v>
      </c>
      <c r="N9" s="33">
        <f>+((J9*100/D9)-100)</f>
        <v>-55.297343623128889</v>
      </c>
      <c r="O9" s="26"/>
      <c r="Q9" s="34"/>
      <c r="R9" s="34"/>
      <c r="S9" s="34"/>
    </row>
    <row r="10" spans="2:23" x14ac:dyDescent="0.25">
      <c r="B10" s="35" t="s">
        <v>13</v>
      </c>
      <c r="C10" s="36">
        <v>4518.6570000000002</v>
      </c>
      <c r="D10" s="37">
        <v>9368.9299999999985</v>
      </c>
      <c r="E10" s="38">
        <v>8228.4969999999994</v>
      </c>
      <c r="F10" s="38">
        <v>836.67899999999997</v>
      </c>
      <c r="G10" s="36">
        <v>7791.1229999999996</v>
      </c>
      <c r="H10" s="37">
        <v>1536.2619999999999</v>
      </c>
      <c r="I10" s="38">
        <v>5448.4579999999996</v>
      </c>
      <c r="J10" s="38">
        <v>715.99400000000003</v>
      </c>
      <c r="K10" s="36">
        <f>+((I10*100/G10)-100)</f>
        <v>-30.068386803802227</v>
      </c>
      <c r="L10" s="39">
        <f t="shared" si="0"/>
        <v>-53.393757054460757</v>
      </c>
      <c r="M10" s="38">
        <f t="shared" si="1"/>
        <v>20.576932482372513</v>
      </c>
      <c r="N10" s="40">
        <f t="shared" si="1"/>
        <v>-92.35778258563144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55127.214</v>
      </c>
      <c r="D11" s="37">
        <v>7850.2210000000005</v>
      </c>
      <c r="E11" s="38">
        <v>57986.062999999995</v>
      </c>
      <c r="F11" s="38">
        <v>20138.603999999999</v>
      </c>
      <c r="G11" s="36">
        <v>50501.191999999995</v>
      </c>
      <c r="H11" s="37">
        <v>19092.603999999999</v>
      </c>
      <c r="I11" s="38">
        <v>43801.656000000003</v>
      </c>
      <c r="J11" s="38">
        <v>16272.164000000001</v>
      </c>
      <c r="K11" s="36">
        <f t="shared" si="0"/>
        <v>-13.266094788416069</v>
      </c>
      <c r="L11" s="39">
        <f t="shared" si="0"/>
        <v>-14.772421823654852</v>
      </c>
      <c r="M11" s="38">
        <f t="shared" si="1"/>
        <v>-20.544404801592179</v>
      </c>
      <c r="N11" s="40">
        <f t="shared" si="1"/>
        <v>107.28287776866409</v>
      </c>
      <c r="O11" s="26"/>
      <c r="Q11" s="26"/>
      <c r="R11" s="26"/>
    </row>
    <row r="12" spans="2:23" x14ac:dyDescent="0.25">
      <c r="B12" s="35" t="s">
        <v>15</v>
      </c>
      <c r="C12" s="36">
        <v>14390.772000000001</v>
      </c>
      <c r="D12" s="37">
        <v>1215.0149999999999</v>
      </c>
      <c r="E12" s="38">
        <v>22176.485000000001</v>
      </c>
      <c r="F12" s="38">
        <v>3666.9879999999998</v>
      </c>
      <c r="G12" s="36">
        <v>17744.424999999999</v>
      </c>
      <c r="H12" s="37">
        <v>5249.79</v>
      </c>
      <c r="I12" s="38">
        <v>14258.974000000002</v>
      </c>
      <c r="J12" s="38">
        <v>3181.5049999999997</v>
      </c>
      <c r="K12" s="36">
        <f t="shared" si="0"/>
        <v>-19.642513071006803</v>
      </c>
      <c r="L12" s="39">
        <f t="shared" si="0"/>
        <v>-39.397480661131219</v>
      </c>
      <c r="M12" s="38">
        <f t="shared" si="1"/>
        <v>-0.91585079660771385</v>
      </c>
      <c r="N12" s="40">
        <f t="shared" si="1"/>
        <v>161.84903067040324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3277.163</v>
      </c>
      <c r="D13" s="37">
        <v>2175.194</v>
      </c>
      <c r="E13" s="38">
        <v>4761.0679999999993</v>
      </c>
      <c r="F13" s="38">
        <v>3604.7470000000003</v>
      </c>
      <c r="G13" s="36">
        <v>5599.77</v>
      </c>
      <c r="H13" s="37">
        <v>341.7</v>
      </c>
      <c r="I13" s="38">
        <v>4440.1809999999996</v>
      </c>
      <c r="J13" s="38">
        <v>721.18</v>
      </c>
      <c r="K13" s="36">
        <f t="shared" si="0"/>
        <v>-20.707796927373806</v>
      </c>
      <c r="L13" s="39">
        <f t="shared" si="0"/>
        <v>111.0564822944103</v>
      </c>
      <c r="M13" s="38">
        <f t="shared" si="1"/>
        <v>35.488561295242249</v>
      </c>
      <c r="N13" s="40">
        <f t="shared" si="1"/>
        <v>-66.845256101294865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0</v>
      </c>
      <c r="F14" s="38">
        <v>0</v>
      </c>
      <c r="G14" s="36">
        <v>11.44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576.16200000000003</v>
      </c>
      <c r="D15" s="43">
        <v>321.60000000000002</v>
      </c>
      <c r="E15" s="44">
        <v>417.21899999999999</v>
      </c>
      <c r="F15" s="44">
        <v>66.900000000000006</v>
      </c>
      <c r="G15" s="42">
        <v>313.68299999999999</v>
      </c>
      <c r="H15" s="43">
        <v>0</v>
      </c>
      <c r="I15" s="44">
        <v>437.43</v>
      </c>
      <c r="J15" s="45">
        <v>0</v>
      </c>
      <c r="K15" s="42">
        <f t="shared" ref="K15:L28" si="2">+((I15*100/G15)-100)</f>
        <v>39.449699218637932</v>
      </c>
      <c r="L15" s="46" t="s">
        <v>18</v>
      </c>
      <c r="M15" s="44">
        <f>+((I15*100/C15)-100)</f>
        <v>-24.078644547887578</v>
      </c>
      <c r="N15" s="47" t="s">
        <v>18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461.20499999999998</v>
      </c>
      <c r="D16" s="30">
        <v>42.06</v>
      </c>
      <c r="E16" s="31">
        <v>57.701000000000001</v>
      </c>
      <c r="F16" s="31">
        <v>0</v>
      </c>
      <c r="G16" s="29">
        <v>0</v>
      </c>
      <c r="H16" s="30">
        <v>0</v>
      </c>
      <c r="I16" s="31">
        <v>331.92700000000002</v>
      </c>
      <c r="J16" s="31">
        <v>0</v>
      </c>
      <c r="K16" s="29" t="s">
        <v>18</v>
      </c>
      <c r="L16" s="32" t="s">
        <v>18</v>
      </c>
      <c r="M16" s="31">
        <f t="shared" ref="M16:N29" si="3">+((I16*100/C16)-100)</f>
        <v>-28.030485359005198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114.95699999999999</v>
      </c>
      <c r="D17" s="51">
        <v>279.54000000000002</v>
      </c>
      <c r="E17" s="52">
        <v>359.51799999999997</v>
      </c>
      <c r="F17" s="52">
        <v>66.900000000000006</v>
      </c>
      <c r="G17" s="50">
        <v>313.68299999999999</v>
      </c>
      <c r="H17" s="51">
        <v>0</v>
      </c>
      <c r="I17" s="52">
        <v>105.503</v>
      </c>
      <c r="J17" s="52">
        <v>0</v>
      </c>
      <c r="K17" s="50">
        <f t="shared" si="2"/>
        <v>-66.366363494355767</v>
      </c>
      <c r="L17" s="53" t="s">
        <v>18</v>
      </c>
      <c r="M17" s="52">
        <f t="shared" si="3"/>
        <v>-8.2239446053741858</v>
      </c>
      <c r="N17" s="54" t="s">
        <v>18</v>
      </c>
      <c r="O17" s="26"/>
      <c r="Q17" s="26"/>
      <c r="R17" s="26"/>
    </row>
    <row r="18" spans="2:20" s="27" customFormat="1" x14ac:dyDescent="0.25">
      <c r="B18" s="20" t="s">
        <v>20</v>
      </c>
      <c r="C18" s="21">
        <v>6055.6570000000002</v>
      </c>
      <c r="D18" s="22">
        <v>2874.62</v>
      </c>
      <c r="E18" s="23">
        <v>6759.393</v>
      </c>
      <c r="F18" s="23">
        <v>1609.7220000000002</v>
      </c>
      <c r="G18" s="21">
        <v>6228.1840000000002</v>
      </c>
      <c r="H18" s="22">
        <v>1646.8989999999999</v>
      </c>
      <c r="I18" s="23">
        <v>6833.1170000000002</v>
      </c>
      <c r="J18" s="38">
        <v>863.20600000000002</v>
      </c>
      <c r="K18" s="21">
        <f t="shared" si="2"/>
        <v>9.7128312201437979</v>
      </c>
      <c r="L18" s="24">
        <f t="shared" si="2"/>
        <v>-47.585978253675535</v>
      </c>
      <c r="M18" s="23">
        <f t="shared" si="3"/>
        <v>12.838573915266352</v>
      </c>
      <c r="N18" s="25">
        <f t="shared" si="3"/>
        <v>-69.971474490541354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1513.4680000000001</v>
      </c>
      <c r="D19" s="30">
        <v>50.44</v>
      </c>
      <c r="E19" s="31">
        <v>1211.1239999999998</v>
      </c>
      <c r="F19" s="31">
        <v>0</v>
      </c>
      <c r="G19" s="29">
        <v>903.16</v>
      </c>
      <c r="H19" s="30">
        <v>0</v>
      </c>
      <c r="I19" s="31">
        <v>693.21699999999998</v>
      </c>
      <c r="J19" s="31">
        <v>0</v>
      </c>
      <c r="K19" s="29">
        <f t="shared" si="2"/>
        <v>-23.245382877895395</v>
      </c>
      <c r="L19" s="32" t="s">
        <v>18</v>
      </c>
      <c r="M19" s="31">
        <f t="shared" si="3"/>
        <v>-54.196785131895759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1762.8969999999999</v>
      </c>
      <c r="D20" s="37">
        <v>1805.9</v>
      </c>
      <c r="E20" s="38">
        <v>4147.0429999999997</v>
      </c>
      <c r="F20" s="38">
        <v>470.99900000000002</v>
      </c>
      <c r="G20" s="36">
        <v>3773.2379999999998</v>
      </c>
      <c r="H20" s="37">
        <v>434.637</v>
      </c>
      <c r="I20" s="38">
        <v>4514.8550000000005</v>
      </c>
      <c r="J20" s="38">
        <v>192.24600000000001</v>
      </c>
      <c r="K20" s="36">
        <f t="shared" si="2"/>
        <v>19.654657352650446</v>
      </c>
      <c r="L20" s="39">
        <f t="shared" si="2"/>
        <v>-55.768606906452966</v>
      </c>
      <c r="M20" s="38">
        <f t="shared" si="3"/>
        <v>156.10429877638916</v>
      </c>
      <c r="N20" s="40">
        <f t="shared" si="3"/>
        <v>-89.354560053159091</v>
      </c>
      <c r="O20" s="26"/>
      <c r="Q20" s="26"/>
      <c r="R20" s="26"/>
    </row>
    <row r="21" spans="2:20" x14ac:dyDescent="0.25">
      <c r="B21" s="49" t="s">
        <v>21</v>
      </c>
      <c r="C21" s="50">
        <v>2779.2919999999999</v>
      </c>
      <c r="D21" s="51">
        <v>1018.28</v>
      </c>
      <c r="E21" s="52">
        <v>1401.2260000000001</v>
      </c>
      <c r="F21" s="52">
        <v>1138.723</v>
      </c>
      <c r="G21" s="50">
        <v>1551.7860000000001</v>
      </c>
      <c r="H21" s="51">
        <v>1212.2619999999999</v>
      </c>
      <c r="I21" s="52">
        <v>1625.0450000000001</v>
      </c>
      <c r="J21" s="52">
        <v>670.96</v>
      </c>
      <c r="K21" s="55">
        <f t="shared" si="2"/>
        <v>4.7209473471213101</v>
      </c>
      <c r="L21" s="53">
        <f t="shared" si="2"/>
        <v>-44.652228643643035</v>
      </c>
      <c r="M21" s="54">
        <f t="shared" si="3"/>
        <v>-41.530253028469119</v>
      </c>
      <c r="N21" s="54">
        <f t="shared" si="3"/>
        <v>-34.10849668067722</v>
      </c>
      <c r="O21" s="26"/>
      <c r="Q21" s="26"/>
      <c r="R21" s="26"/>
    </row>
    <row r="22" spans="2:20" x14ac:dyDescent="0.25">
      <c r="B22" s="35" t="s">
        <v>22</v>
      </c>
      <c r="C22" s="36">
        <v>1168.951</v>
      </c>
      <c r="D22" s="37">
        <v>102.27</v>
      </c>
      <c r="E22" s="38">
        <v>2033.992</v>
      </c>
      <c r="F22" s="38">
        <v>0</v>
      </c>
      <c r="G22" s="36">
        <v>201.24700000000001</v>
      </c>
      <c r="H22" s="37">
        <v>0</v>
      </c>
      <c r="I22" s="38">
        <v>1094.479</v>
      </c>
      <c r="J22" s="38">
        <v>0</v>
      </c>
      <c r="K22" s="56">
        <f t="shared" si="2"/>
        <v>443.84860395434464</v>
      </c>
      <c r="L22" s="39" t="s">
        <v>18</v>
      </c>
      <c r="M22" s="40">
        <f t="shared" si="3"/>
        <v>-6.3708401806405845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1087.4110000000001</v>
      </c>
      <c r="D23" s="37">
        <v>238.44</v>
      </c>
      <c r="E23" s="38">
        <v>1090.7249999999999</v>
      </c>
      <c r="F23" s="38">
        <v>125.078</v>
      </c>
      <c r="G23" s="36">
        <v>1555.5210000000002</v>
      </c>
      <c r="H23" s="37">
        <v>496.96</v>
      </c>
      <c r="I23" s="38">
        <v>1475.008</v>
      </c>
      <c r="J23" s="38">
        <v>159.51</v>
      </c>
      <c r="K23" s="56">
        <f>+((I23*100/G23)-100)</f>
        <v>-5.1759506943332809</v>
      </c>
      <c r="L23" s="39">
        <f t="shared" si="2"/>
        <v>-67.902849323889242</v>
      </c>
      <c r="M23" s="40">
        <f t="shared" si="3"/>
        <v>35.6440205221393</v>
      </c>
      <c r="N23" s="40">
        <f t="shared" si="3"/>
        <v>-33.10266733769501</v>
      </c>
      <c r="O23" s="26"/>
      <c r="Q23" s="26"/>
      <c r="R23" s="26"/>
    </row>
    <row r="24" spans="2:20" x14ac:dyDescent="0.25">
      <c r="B24" s="35" t="s">
        <v>24</v>
      </c>
      <c r="C24" s="36">
        <v>649.524</v>
      </c>
      <c r="D24" s="37">
        <v>143.625</v>
      </c>
      <c r="E24" s="38">
        <v>2408.62</v>
      </c>
      <c r="F24" s="38">
        <v>323.702</v>
      </c>
      <c r="G24" s="36">
        <v>2811.8150000000001</v>
      </c>
      <c r="H24" s="37">
        <v>290.64600000000002</v>
      </c>
      <c r="I24" s="38">
        <v>1365.3140000000001</v>
      </c>
      <c r="J24" s="38">
        <v>364.57299999999998</v>
      </c>
      <c r="K24" s="56">
        <f t="shared" si="2"/>
        <v>-51.443676059769224</v>
      </c>
      <c r="L24" s="39">
        <f t="shared" si="2"/>
        <v>25.435409398374631</v>
      </c>
      <c r="M24" s="40">
        <f t="shared" si="3"/>
        <v>110.20224040990016</v>
      </c>
      <c r="N24" s="40">
        <f t="shared" si="3"/>
        <v>153.83672758920798</v>
      </c>
      <c r="O24" s="26"/>
      <c r="Q24" s="26"/>
      <c r="R24" s="26"/>
    </row>
    <row r="25" spans="2:20" x14ac:dyDescent="0.25">
      <c r="B25" s="35" t="s">
        <v>25</v>
      </c>
      <c r="C25" s="36">
        <v>4931.1450000000004</v>
      </c>
      <c r="D25" s="37">
        <v>2550.3119999999999</v>
      </c>
      <c r="E25" s="38">
        <v>6694.4490000000005</v>
      </c>
      <c r="F25" s="38">
        <v>2984.8090000000002</v>
      </c>
      <c r="G25" s="36">
        <v>6086.7349999999997</v>
      </c>
      <c r="H25" s="37">
        <v>6032.1090000000004</v>
      </c>
      <c r="I25" s="38">
        <v>4140.4840000000004</v>
      </c>
      <c r="J25" s="38">
        <v>3749.7530000000002</v>
      </c>
      <c r="K25" s="56">
        <f t="shared" si="2"/>
        <v>-31.975287243489319</v>
      </c>
      <c r="L25" s="39">
        <f t="shared" si="2"/>
        <v>-37.836783121790411</v>
      </c>
      <c r="M25" s="40">
        <f t="shared" si="3"/>
        <v>-16.03402455210707</v>
      </c>
      <c r="N25" s="40">
        <f t="shared" si="3"/>
        <v>47.031147561553269</v>
      </c>
      <c r="O25" s="26"/>
      <c r="Q25" s="26"/>
      <c r="R25" s="26"/>
    </row>
    <row r="26" spans="2:20" x14ac:dyDescent="0.25">
      <c r="B26" s="48" t="s">
        <v>26</v>
      </c>
      <c r="C26" s="29">
        <v>1216.82</v>
      </c>
      <c r="D26" s="30">
        <v>52.36</v>
      </c>
      <c r="E26" s="31">
        <v>995.60900000000004</v>
      </c>
      <c r="F26" s="31">
        <v>738.2</v>
      </c>
      <c r="G26" s="29">
        <v>725.96500000000003</v>
      </c>
      <c r="H26" s="30">
        <v>82.227000000000004</v>
      </c>
      <c r="I26" s="31">
        <v>734.56799999999998</v>
      </c>
      <c r="J26" s="31">
        <v>473.12799999999999</v>
      </c>
      <c r="K26" s="57">
        <f t="shared" si="2"/>
        <v>1.1850433560846625</v>
      </c>
      <c r="L26" s="32">
        <f t="shared" si="2"/>
        <v>475.39251097571355</v>
      </c>
      <c r="M26" s="33">
        <f t="shared" si="3"/>
        <v>-39.632155947469627</v>
      </c>
      <c r="N26" s="33">
        <f t="shared" si="3"/>
        <v>803.60580595874706</v>
      </c>
      <c r="O26" s="26"/>
      <c r="Q26" s="26"/>
      <c r="R26" s="26"/>
    </row>
    <row r="27" spans="2:20" x14ac:dyDescent="0.25">
      <c r="B27" s="35" t="s">
        <v>27</v>
      </c>
      <c r="C27" s="36">
        <v>4857.4609999999993</v>
      </c>
      <c r="D27" s="37">
        <v>920.83</v>
      </c>
      <c r="E27" s="38">
        <v>9014.66</v>
      </c>
      <c r="F27" s="38">
        <v>1579.5429999999999</v>
      </c>
      <c r="G27" s="36">
        <v>5191.0630000000001</v>
      </c>
      <c r="H27" s="37">
        <v>248.32</v>
      </c>
      <c r="I27" s="38">
        <v>2806.942</v>
      </c>
      <c r="J27" s="38">
        <v>192.2</v>
      </c>
      <c r="K27" s="56">
        <f t="shared" si="2"/>
        <v>-45.927414096110951</v>
      </c>
      <c r="L27" s="39">
        <f t="shared" si="2"/>
        <v>-22.599871134020617</v>
      </c>
      <c r="M27" s="40">
        <f t="shared" si="3"/>
        <v>-42.213802642985698</v>
      </c>
      <c r="N27" s="40">
        <f t="shared" si="3"/>
        <v>-79.127526253488696</v>
      </c>
      <c r="O27" s="26"/>
      <c r="Q27" s="26"/>
      <c r="R27" s="26"/>
    </row>
    <row r="28" spans="2:20" x14ac:dyDescent="0.25">
      <c r="B28" s="35" t="s">
        <v>28</v>
      </c>
      <c r="C28" s="36">
        <v>5929.4989999999998</v>
      </c>
      <c r="D28" s="37">
        <v>6588.0519999999997</v>
      </c>
      <c r="E28" s="38">
        <v>10395.763999999999</v>
      </c>
      <c r="F28" s="38">
        <v>1248.8800000000001</v>
      </c>
      <c r="G28" s="36">
        <v>5179.451</v>
      </c>
      <c r="H28" s="37">
        <v>2335.02</v>
      </c>
      <c r="I28" s="38">
        <v>7441.2439999999997</v>
      </c>
      <c r="J28" s="38">
        <v>1179.2</v>
      </c>
      <c r="K28" s="56">
        <f t="shared" si="2"/>
        <v>43.668585724626041</v>
      </c>
      <c r="L28" s="39">
        <f t="shared" si="2"/>
        <v>-49.499361889833921</v>
      </c>
      <c r="M28" s="40">
        <f t="shared" si="3"/>
        <v>25.495324309861601</v>
      </c>
      <c r="N28" s="40">
        <f t="shared" si="3"/>
        <v>-82.100930593747592</v>
      </c>
      <c r="O28" s="26"/>
      <c r="Q28" s="26"/>
      <c r="R28" s="26"/>
    </row>
    <row r="29" spans="2:20" x14ac:dyDescent="0.25">
      <c r="B29" s="35" t="s">
        <v>29</v>
      </c>
      <c r="C29" s="36">
        <v>0</v>
      </c>
      <c r="D29" s="37">
        <v>0</v>
      </c>
      <c r="E29" s="38">
        <v>0</v>
      </c>
      <c r="F29" s="38">
        <v>5.0999999999999996</v>
      </c>
      <c r="G29" s="36">
        <v>0</v>
      </c>
      <c r="H29" s="37">
        <v>7.6</v>
      </c>
      <c r="I29" s="38">
        <v>0</v>
      </c>
      <c r="J29" s="38">
        <v>0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110537.22400000002</v>
      </c>
      <c r="D30" s="60">
        <v>36354.731</v>
      </c>
      <c r="E30" s="60">
        <v>136992.58800000002</v>
      </c>
      <c r="F30" s="60">
        <v>40176.174000000006</v>
      </c>
      <c r="G30" s="60">
        <v>112680.30399999999</v>
      </c>
      <c r="H30" s="60">
        <v>35570.627</v>
      </c>
      <c r="I30" s="60">
        <v>97625.293999999994</v>
      </c>
      <c r="J30" s="60">
        <v>28745.573</v>
      </c>
      <c r="K30" s="60">
        <f>+((I30*100/G30)-100)</f>
        <v>-13.360817698894394</v>
      </c>
      <c r="L30" s="60">
        <f>+((J30*100/H30)-100)</f>
        <v>-19.187331165121165</v>
      </c>
      <c r="M30" s="60">
        <f>+((I30*100/C30)-100)</f>
        <v>-11.681069537262871</v>
      </c>
      <c r="N30" s="61">
        <f>+((J30*100/D30)-100)</f>
        <v>-20.930310280661956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40_42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2024-10-23T11:22:19Z</dcterms:created>
  <dcterms:modified xsi:type="dcterms:W3CDTF">2024-10-23T11:22:47Z</dcterms:modified>
</cp:coreProperties>
</file>