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1\"/>
    </mc:Choice>
  </mc:AlternateContent>
  <xr:revisionPtr revIDLastSave="0" documentId="8_{961D4A14-F9EC-407F-BC8E-A28A4CDCA764}" xr6:coauthVersionLast="47" xr6:coauthVersionMax="47" xr10:uidLastSave="{00000000-0000-0000-0000-000000000000}"/>
  <bookViews>
    <workbookView xWindow="-108" yWindow="-108" windowWidth="23256" windowHeight="12456" xr2:uid="{DE67D4A1-7E35-431B-8424-2C8154ACBB46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8" i="1"/>
  <c r="G78" i="1"/>
  <c r="H76" i="1"/>
  <c r="G76" i="1"/>
  <c r="H75" i="1"/>
  <c r="G75" i="1"/>
  <c r="H74" i="1"/>
  <c r="G74" i="1"/>
  <c r="H73" i="1"/>
  <c r="G73" i="1"/>
  <c r="H71" i="1"/>
  <c r="G71" i="1"/>
  <c r="H69" i="1"/>
  <c r="G69" i="1"/>
  <c r="H68" i="1"/>
  <c r="G68" i="1"/>
  <c r="H67" i="1"/>
  <c r="G67" i="1"/>
  <c r="H66" i="1"/>
  <c r="G66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0" i="1"/>
  <c r="G50" i="1"/>
  <c r="H48" i="1"/>
  <c r="G48" i="1"/>
  <c r="H47" i="1"/>
  <c r="G47" i="1"/>
  <c r="G45" i="1"/>
  <c r="G43" i="1"/>
  <c r="H41" i="1"/>
  <c r="G41" i="1"/>
  <c r="H40" i="1"/>
  <c r="G40" i="1"/>
  <c r="G39" i="1"/>
  <c r="H38" i="1"/>
  <c r="G38" i="1"/>
  <c r="H37" i="1"/>
  <c r="G37" i="1"/>
  <c r="H36" i="1"/>
  <c r="G36" i="1"/>
  <c r="H35" i="1"/>
  <c r="G35" i="1"/>
  <c r="H33" i="1"/>
  <c r="G33" i="1"/>
  <c r="H32" i="1"/>
  <c r="G32" i="1"/>
  <c r="H31" i="1"/>
  <c r="G31" i="1"/>
  <c r="H29" i="1"/>
  <c r="G29" i="1"/>
  <c r="H27" i="1"/>
  <c r="G27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G16" i="1"/>
  <c r="H15" i="1"/>
  <c r="G15" i="1"/>
  <c r="H13" i="1"/>
  <c r="G13" i="1"/>
  <c r="H12" i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<sst xmlns="http://schemas.openxmlformats.org/spreadsheetml/2006/main" count="239" uniqueCount="47">
  <si>
    <t xml:space="preserve">Galvijų supirkimo kainos Lietuvos įmonėse 2024 m. 38–41 sav., EUR/100 kg skerdenų (be PVM)  </t>
  </si>
  <si>
    <t>Kategorija pagal
raumeningumą</t>
  </si>
  <si>
    <t>Pokytis %</t>
  </si>
  <si>
    <t>41 sav.
(10 09–15)</t>
  </si>
  <si>
    <t>38 sav.
(09 16–22)</t>
  </si>
  <si>
    <t>39 sav.
(09 23–29)</t>
  </si>
  <si>
    <t>40 sav.***
(09 30–10 06)</t>
  </si>
  <si>
    <t>41 sav.
(10 07–13)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</si>
  <si>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</si>
  <si>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</si>
  <si>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</si>
  <si>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</si>
  <si>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</si>
  <si>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</si>
  <si>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</si>
  <si>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</si>
  <si>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</si>
  <si>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</si>
  <si>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</si>
  <si>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</si>
  <si>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</si>
  <si>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</si>
  <si>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</si>
  <si>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</si>
  <si>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</si>
  <si>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</si>
  <si>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</si>
  <si>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</si>
  <si>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</si>
  <si>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</si>
  <si>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</si>
  <si>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</si>
  <si>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</si>
  <si>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</si>
  <si>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</si>
  <si>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</si>
  <si>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</si>
  <si>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</si>
  <si>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</si>
  <si>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</si>
  <si>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</si>
  <si>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</si>
  <si>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41 savaitę su 2024 m. 40 savaite</t>
  </si>
  <si>
    <t>** lyginant 2024 m. 41 savaitę su 2023 m. 41 savaite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</si>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</sst>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3" borderId="12" xfId="1" applyNumberFormat="1" applyFont="1" applyFill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3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2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3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7" fillId="0" borderId="14" xfId="1" applyNumberFormat="1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4" xfId="0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16" fillId="0" borderId="17" xfId="0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2" fillId="2" borderId="19" xfId="0" applyNumberFormat="1" applyFont="1" applyFill="1" applyBorder="1" applyAlignment="1">
      <alignment horizontal="right" vertical="center" wrapText="1" indent="1"/>
    </xf>
    <xf numFmtId="2" fontId="12" fillId="2" borderId="19" xfId="0" applyNumberFormat="1" applyFont="1" applyFill="1" applyBorder="1" applyAlignment="1">
      <alignment horizontal="right" vertical="center" indent="1"/>
    </xf>
    <xf numFmtId="2" fontId="12" fillId="2" borderId="20" xfId="0" applyNumberFormat="1" applyFont="1" applyFill="1" applyBorder="1" applyAlignment="1">
      <alignment horizontal="right" vertical="center" indent="1"/>
    </xf>
    <xf numFmtId="0" fontId="5" fillId="3" borderId="21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7" fillId="0" borderId="12" xfId="1" applyNumberFormat="1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0" fontId="8" fillId="0" borderId="13" xfId="0" quotePrefix="1" applyFont="1" applyBorder="1" applyAlignment="1">
      <alignment horizontal="right" vertical="center" indent="1"/>
    </xf>
    <xf numFmtId="2" fontId="8" fillId="0" borderId="13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0" fontId="13" fillId="0" borderId="0" xfId="0" quotePrefix="1" applyFont="1" applyAlignment="1">
      <alignment horizontal="right" vertical="center" indent="1"/>
    </xf>
    <xf numFmtId="0" fontId="13" fillId="0" borderId="13" xfId="0" quotePrefix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3" xfId="0" quotePrefix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5" fillId="0" borderId="13" xfId="0" applyFont="1" applyBorder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18" fillId="0" borderId="16" xfId="1" applyFont="1" applyBorder="1" applyAlignment="1">
      <alignment horizontal="right" vertical="center" wrapText="1" indent="1"/>
    </xf>
    <xf numFmtId="0" fontId="7" fillId="0" borderId="16" xfId="1" applyFont="1" applyBorder="1" applyAlignment="1">
      <alignment horizontal="right" vertical="center" wrapText="1" indent="1"/>
    </xf>
    <xf numFmtId="2" fontId="18" fillId="0" borderId="22" xfId="1" applyNumberFormat="1" applyFont="1" applyBorder="1" applyAlignment="1">
      <alignment horizontal="right" vertical="center" wrapText="1" indent="1"/>
    </xf>
    <xf numFmtId="0" fontId="5" fillId="2" borderId="20" xfId="1" applyFont="1" applyFill="1" applyBorder="1" applyAlignment="1">
      <alignment horizontal="center" wrapText="1"/>
    </xf>
    <xf numFmtId="2" fontId="16" fillId="2" borderId="19" xfId="0" applyNumberFormat="1" applyFont="1" applyFill="1" applyBorder="1" applyAlignment="1">
      <alignment horizontal="right" vertical="center" wrapText="1" indent="1"/>
    </xf>
    <xf numFmtId="0" fontId="16" fillId="2" borderId="19" xfId="0" applyFont="1" applyFill="1" applyBorder="1" applyAlignment="1">
      <alignment horizontal="right" vertical="center" wrapText="1" indent="1"/>
    </xf>
    <xf numFmtId="2" fontId="12" fillId="2" borderId="19" xfId="0" quotePrefix="1" applyNumberFormat="1" applyFont="1" applyFill="1" applyBorder="1" applyAlignment="1">
      <alignment horizontal="right" vertical="center" indent="1"/>
    </xf>
    <xf numFmtId="0" fontId="7" fillId="0" borderId="10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8" fillId="0" borderId="12" xfId="1" quotePrefix="1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7" fillId="0" borderId="0" xfId="1" applyFont="1" applyAlignment="1">
      <alignment horizontal="right" vertical="center" wrapText="1" indent="1"/>
    </xf>
    <xf numFmtId="0" fontId="17" fillId="0" borderId="13" xfId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0" fontId="18" fillId="0" borderId="13" xfId="1" applyFont="1" applyBorder="1" applyAlignment="1">
      <alignment horizontal="right" vertical="center" wrapText="1" indent="1"/>
    </xf>
    <xf numFmtId="2" fontId="16" fillId="2" borderId="23" xfId="0" applyNumberFormat="1" applyFont="1" applyFill="1" applyBorder="1" applyAlignment="1">
      <alignment horizontal="right" vertical="center" wrapText="1" indent="1"/>
    </xf>
    <xf numFmtId="2" fontId="12" fillId="2" borderId="18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2" xfId="0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3" xfId="0" applyNumberFormat="1" applyFont="1" applyBorder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0" fontId="20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2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15" xfId="0" quotePrefix="1" applyNumberFormat="1" applyFont="1" applyBorder="1" applyAlignment="1">
      <alignment horizontal="right" vertical="center" wrapText="1" indent="1"/>
    </xf>
    <xf numFmtId="2" fontId="16" fillId="0" borderId="16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5" xfId="0" applyFont="1" applyFill="1" applyBorder="1" applyAlignment="1">
      <alignment horizontal="right" vertical="center" wrapText="1" indent="1"/>
    </xf>
    <xf numFmtId="2" fontId="12" fillId="2" borderId="25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0" fontId="12" fillId="4" borderId="27" xfId="0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F70CDDEE-7C41-4640-B498-95F530B1DCFB}"/>
    <cellStyle name="Normal_Sheet1 2" xfId="2" xr:uid="{61D00194-4A3C-446E-BE9D-B1AD74676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F0D6-FF3C-44CD-BAC4-5FDB8BDF487C}">
  <dimension ref="A2:H92"/>
  <sheetViews>
    <sheetView showGridLines="0" tabSelected="1" workbookViewId="0">
      <selection activeCell="P10" sqref="P10"/>
    </sheetView>
  </sheetViews>
  <sheetFormatPr defaultRowHeight="14.4" x14ac:dyDescent="0.3"/>
  <cols>
    <col min="1" max="1" width="19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392.45</v>
      </c>
      <c r="C8" s="19">
        <v>472.92</v>
      </c>
      <c r="D8" s="19">
        <v>526.82000000000005</v>
      </c>
      <c r="E8" s="19">
        <v>451.99</v>
      </c>
      <c r="F8" s="20">
        <v>455.89</v>
      </c>
      <c r="G8" s="21">
        <f>F8/E8*100-100</f>
        <v>0.86285094802983053</v>
      </c>
      <c r="H8" s="21">
        <f t="shared" ref="H8:H15" si="0">(F8/B8-1)*100</f>
        <v>16.165116575359928</v>
      </c>
    </row>
    <row r="9" spans="1:8" x14ac:dyDescent="0.3">
      <c r="A9" s="17" t="s">
        <v>15</v>
      </c>
      <c r="B9" s="18" t="s">
        <v>12</v>
      </c>
      <c r="C9" s="22">
        <v>444.5</v>
      </c>
      <c r="D9" s="22" t="s">
        <v>12</v>
      </c>
      <c r="E9" s="22" t="s">
        <v>12</v>
      </c>
      <c r="F9" s="23" t="s">
        <v>12</v>
      </c>
      <c r="G9" s="21" t="s">
        <v>13</v>
      </c>
      <c r="H9" s="21" t="s">
        <v>13</v>
      </c>
    </row>
    <row r="10" spans="1:8" x14ac:dyDescent="0.3">
      <c r="A10" s="24" t="s">
        <v>16</v>
      </c>
      <c r="B10" s="25">
        <v>378.23</v>
      </c>
      <c r="C10" s="26">
        <v>463.65</v>
      </c>
      <c r="D10" s="26">
        <v>505.37</v>
      </c>
      <c r="E10" s="26">
        <v>449.16</v>
      </c>
      <c r="F10" s="27">
        <v>452.62</v>
      </c>
      <c r="G10" s="28">
        <f>F10/E10*100-100</f>
        <v>0.77032683230919474</v>
      </c>
      <c r="H10" s="29">
        <f t="shared" si="0"/>
        <v>19.667926922771862</v>
      </c>
    </row>
    <row r="11" spans="1:8" x14ac:dyDescent="0.3">
      <c r="A11" s="17" t="s">
        <v>17</v>
      </c>
      <c r="B11" s="30" t="s">
        <v>13</v>
      </c>
      <c r="C11" s="22" t="s">
        <v>12</v>
      </c>
      <c r="D11" s="22" t="s">
        <v>12</v>
      </c>
      <c r="E11" s="22">
        <v>413.71</v>
      </c>
      <c r="F11" s="23" t="s">
        <v>12</v>
      </c>
      <c r="G11" s="21" t="s">
        <v>13</v>
      </c>
      <c r="H11" s="31" t="s">
        <v>13</v>
      </c>
    </row>
    <row r="12" spans="1:8" x14ac:dyDescent="0.3">
      <c r="A12" s="17" t="s">
        <v>18</v>
      </c>
      <c r="B12" s="32">
        <v>364.87</v>
      </c>
      <c r="C12" s="19">
        <v>437.31</v>
      </c>
      <c r="D12" s="19">
        <v>433.61</v>
      </c>
      <c r="E12" s="19">
        <v>437.46</v>
      </c>
      <c r="F12" s="20">
        <v>434.88</v>
      </c>
      <c r="G12" s="21">
        <f>F12/E12*100-100</f>
        <v>-0.58976820737896674</v>
      </c>
      <c r="H12" s="21">
        <f t="shared" si="0"/>
        <v>19.187655877435805</v>
      </c>
    </row>
    <row r="13" spans="1:8" x14ac:dyDescent="0.3">
      <c r="A13" s="17" t="s">
        <v>19</v>
      </c>
      <c r="B13" s="32">
        <v>373.95</v>
      </c>
      <c r="C13" s="19">
        <v>422.52</v>
      </c>
      <c r="D13" s="19">
        <v>438.32</v>
      </c>
      <c r="E13" s="19">
        <v>428.32</v>
      </c>
      <c r="F13" s="33">
        <v>433.13</v>
      </c>
      <c r="G13" s="21">
        <f>F13/E13*100-100</f>
        <v>1.1229921553978386</v>
      </c>
      <c r="H13" s="21">
        <f t="shared" si="0"/>
        <v>15.825645139724553</v>
      </c>
    </row>
    <row r="14" spans="1:8" x14ac:dyDescent="0.3">
      <c r="A14" s="17" t="s">
        <v>20</v>
      </c>
      <c r="B14" s="32" t="s">
        <v>12</v>
      </c>
      <c r="C14" s="19" t="s">
        <v>13</v>
      </c>
      <c r="D14" s="34" t="s">
        <v>12</v>
      </c>
      <c r="E14" s="34" t="s">
        <v>12</v>
      </c>
      <c r="F14" s="33">
        <v>443.89</v>
      </c>
      <c r="G14" s="21" t="s">
        <v>13</v>
      </c>
      <c r="H14" s="21" t="s">
        <v>13</v>
      </c>
    </row>
    <row r="15" spans="1:8" x14ac:dyDescent="0.3">
      <c r="A15" s="24" t="s">
        <v>21</v>
      </c>
      <c r="B15" s="35">
        <v>371.14</v>
      </c>
      <c r="C15" s="36">
        <v>430.41</v>
      </c>
      <c r="D15" s="36">
        <v>434.03</v>
      </c>
      <c r="E15" s="36">
        <v>431.22</v>
      </c>
      <c r="F15" s="37">
        <v>434.4</v>
      </c>
      <c r="G15" s="28">
        <f>F15/E15*100-100</f>
        <v>0.73744260470292033</v>
      </c>
      <c r="H15" s="29">
        <f t="shared" si="0"/>
        <v>17.044780945195882</v>
      </c>
    </row>
    <row r="16" spans="1:8" x14ac:dyDescent="0.3">
      <c r="A16" s="17" t="s">
        <v>22</v>
      </c>
      <c r="B16" s="32" t="s">
        <v>12</v>
      </c>
      <c r="C16" s="22">
        <v>336.8</v>
      </c>
      <c r="D16" s="22">
        <v>389.35</v>
      </c>
      <c r="E16" s="22">
        <v>397.04</v>
      </c>
      <c r="F16" s="38">
        <v>402</v>
      </c>
      <c r="G16" s="31">
        <f>F16/E16*100-100</f>
        <v>1.2492444086238237</v>
      </c>
      <c r="H16" s="31" t="s">
        <v>13</v>
      </c>
    </row>
    <row r="17" spans="1:8" x14ac:dyDescent="0.3">
      <c r="A17" s="17" t="s">
        <v>23</v>
      </c>
      <c r="B17" s="32">
        <v>348.18</v>
      </c>
      <c r="C17" s="39">
        <v>415.48</v>
      </c>
      <c r="D17" s="39">
        <v>419.87</v>
      </c>
      <c r="E17" s="39">
        <v>425.41</v>
      </c>
      <c r="F17" s="40">
        <v>406.61</v>
      </c>
      <c r="G17" s="21">
        <f t="shared" ref="G17:G21" si="1">F17/E17*100-100</f>
        <v>-4.4192661197432983</v>
      </c>
      <c r="H17" s="21">
        <f>(F17/B17-1)*100</f>
        <v>16.781549773105866</v>
      </c>
    </row>
    <row r="18" spans="1:8" x14ac:dyDescent="0.3">
      <c r="A18" s="17" t="s">
        <v>24</v>
      </c>
      <c r="B18" s="32">
        <v>366.4</v>
      </c>
      <c r="C18" s="19">
        <v>421.26</v>
      </c>
      <c r="D18" s="19">
        <v>422.13</v>
      </c>
      <c r="E18" s="19">
        <v>423.98</v>
      </c>
      <c r="F18" s="33">
        <v>416.65</v>
      </c>
      <c r="G18" s="21">
        <f t="shared" si="1"/>
        <v>-1.7288551346761807</v>
      </c>
      <c r="H18" s="21">
        <f t="shared" ref="H18:H21" si="2">(F18/B18-1)*100</f>
        <v>13.714519650655021</v>
      </c>
    </row>
    <row r="19" spans="1:8" x14ac:dyDescent="0.3">
      <c r="A19" s="24" t="s">
        <v>25</v>
      </c>
      <c r="B19" s="35">
        <v>352.07</v>
      </c>
      <c r="C19" s="41">
        <v>412.9</v>
      </c>
      <c r="D19" s="36">
        <v>418.21</v>
      </c>
      <c r="E19" s="36">
        <v>423.72</v>
      </c>
      <c r="F19" s="42">
        <v>409.16</v>
      </c>
      <c r="G19" s="28">
        <f t="shared" si="1"/>
        <v>-3.4362314736146544</v>
      </c>
      <c r="H19" s="29">
        <f t="shared" si="2"/>
        <v>16.215525321668988</v>
      </c>
    </row>
    <row r="20" spans="1:8" x14ac:dyDescent="0.3">
      <c r="A20" s="17" t="s">
        <v>26</v>
      </c>
      <c r="B20" s="32">
        <v>239.24</v>
      </c>
      <c r="C20" s="19">
        <v>323.42</v>
      </c>
      <c r="D20" s="19">
        <v>297.89</v>
      </c>
      <c r="E20" s="19">
        <v>291.56</v>
      </c>
      <c r="F20" s="33">
        <v>299.26</v>
      </c>
      <c r="G20" s="31">
        <f t="shared" si="1"/>
        <v>2.6409658389353865</v>
      </c>
      <c r="H20" s="31">
        <f t="shared" si="2"/>
        <v>25.08777796355124</v>
      </c>
    </row>
    <row r="21" spans="1:8" x14ac:dyDescent="0.3">
      <c r="A21" s="17" t="s">
        <v>27</v>
      </c>
      <c r="B21" s="32">
        <v>307.3</v>
      </c>
      <c r="C21" s="19">
        <v>359.1</v>
      </c>
      <c r="D21" s="19">
        <v>326.72000000000003</v>
      </c>
      <c r="E21" s="19">
        <v>335.35</v>
      </c>
      <c r="F21" s="33">
        <v>369.71</v>
      </c>
      <c r="G21" s="21">
        <f t="shared" si="1"/>
        <v>10.246011629640648</v>
      </c>
      <c r="H21" s="21">
        <f t="shared" si="2"/>
        <v>20.309144158802471</v>
      </c>
    </row>
    <row r="22" spans="1:8" x14ac:dyDescent="0.3">
      <c r="A22" s="17" t="s">
        <v>28</v>
      </c>
      <c r="B22" s="32" t="s">
        <v>12</v>
      </c>
      <c r="C22" s="22" t="s">
        <v>12</v>
      </c>
      <c r="D22" s="22" t="s">
        <v>12</v>
      </c>
      <c r="E22" s="22" t="s">
        <v>12</v>
      </c>
      <c r="F22" s="38" t="s">
        <v>12</v>
      </c>
      <c r="G22" s="21" t="s">
        <v>13</v>
      </c>
      <c r="H22" s="21" t="s">
        <v>13</v>
      </c>
    </row>
    <row r="23" spans="1:8" x14ac:dyDescent="0.3">
      <c r="A23" s="24" t="s">
        <v>29</v>
      </c>
      <c r="B23" s="43">
        <v>304</v>
      </c>
      <c r="C23" s="44">
        <v>363.79</v>
      </c>
      <c r="D23" s="44">
        <v>356.74</v>
      </c>
      <c r="E23" s="44">
        <v>351.41</v>
      </c>
      <c r="F23" s="45">
        <v>365.21</v>
      </c>
      <c r="G23" s="28">
        <f>F23/E23*100-100</f>
        <v>3.927036794627341</v>
      </c>
      <c r="H23" s="29">
        <f>(F23/B23-1)*100</f>
        <v>20.13486842105263</v>
      </c>
    </row>
    <row r="24" spans="1:8" x14ac:dyDescent="0.3">
      <c r="A24" s="46" t="s">
        <v>30</v>
      </c>
      <c r="B24" s="47">
        <v>358.43</v>
      </c>
      <c r="C24" s="47">
        <v>422.71</v>
      </c>
      <c r="D24" s="47">
        <v>433.56</v>
      </c>
      <c r="E24" s="47">
        <v>421.53</v>
      </c>
      <c r="F24" s="47">
        <v>420.53</v>
      </c>
      <c r="G24" s="48">
        <f>F24/E24*100-100</f>
        <v>-0.23723103930917944</v>
      </c>
      <c r="H24" s="49">
        <f>F24/B24*100-100</f>
        <v>17.325558686493864</v>
      </c>
    </row>
    <row r="25" spans="1:8" x14ac:dyDescent="0.3">
      <c r="A25" s="50" t="s">
        <v>31</v>
      </c>
      <c r="B25" s="50"/>
      <c r="C25" s="50"/>
      <c r="D25" s="50"/>
      <c r="E25" s="50"/>
      <c r="F25" s="50"/>
      <c r="G25" s="50"/>
      <c r="H25" s="50"/>
    </row>
    <row r="26" spans="1:8" x14ac:dyDescent="0.3">
      <c r="A26" s="51" t="s">
        <v>11</v>
      </c>
      <c r="B26" s="52" t="s">
        <v>13</v>
      </c>
      <c r="C26" s="16" t="s">
        <v>12</v>
      </c>
      <c r="D26" s="16" t="s">
        <v>12</v>
      </c>
      <c r="E26" s="16" t="s">
        <v>12</v>
      </c>
      <c r="F26" s="53" t="s">
        <v>13</v>
      </c>
      <c r="G26" s="31" t="s">
        <v>13</v>
      </c>
      <c r="H26" s="54" t="s">
        <v>13</v>
      </c>
    </row>
    <row r="27" spans="1:8" x14ac:dyDescent="0.3">
      <c r="A27" s="55" t="s">
        <v>14</v>
      </c>
      <c r="B27" s="52">
        <v>372.53</v>
      </c>
      <c r="C27" s="56">
        <v>425.57</v>
      </c>
      <c r="D27" s="56">
        <v>459.02</v>
      </c>
      <c r="E27" s="56">
        <v>444.22</v>
      </c>
      <c r="F27" s="57">
        <v>434.93</v>
      </c>
      <c r="G27" s="21">
        <f t="shared" ref="G27:G29" si="3">F27/E27*100-100</f>
        <v>-2.0913061095853465</v>
      </c>
      <c r="H27" s="21">
        <f t="shared" ref="H27" si="4">(F27/B27-1)*100</f>
        <v>16.750328832577253</v>
      </c>
    </row>
    <row r="28" spans="1:8" x14ac:dyDescent="0.3">
      <c r="A28" s="55" t="s">
        <v>15</v>
      </c>
      <c r="B28" s="30">
        <v>379.85</v>
      </c>
      <c r="C28" s="21" t="s">
        <v>12</v>
      </c>
      <c r="D28" s="21" t="s">
        <v>12</v>
      </c>
      <c r="E28" s="21">
        <v>430.7</v>
      </c>
      <c r="F28" s="58" t="s">
        <v>12</v>
      </c>
      <c r="G28" s="21" t="s">
        <v>13</v>
      </c>
      <c r="H28" s="21" t="s">
        <v>13</v>
      </c>
    </row>
    <row r="29" spans="1:8" x14ac:dyDescent="0.3">
      <c r="A29" s="24" t="s">
        <v>16</v>
      </c>
      <c r="B29" s="59">
        <v>370.58</v>
      </c>
      <c r="C29" s="60">
        <v>423.57</v>
      </c>
      <c r="D29" s="60">
        <v>446.78</v>
      </c>
      <c r="E29" s="60">
        <v>439.18</v>
      </c>
      <c r="F29" s="61">
        <v>430.23</v>
      </c>
      <c r="G29" s="29">
        <f t="shared" si="3"/>
        <v>-2.0378887927501239</v>
      </c>
      <c r="H29" s="29">
        <f t="shared" ref="H29" si="5">(F29/B29-1)*100</f>
        <v>16.096389443574942</v>
      </c>
    </row>
    <row r="30" spans="1:8" x14ac:dyDescent="0.3">
      <c r="A30" s="17" t="s">
        <v>17</v>
      </c>
      <c r="B30" s="30" t="s">
        <v>12</v>
      </c>
      <c r="C30" s="21" t="s">
        <v>12</v>
      </c>
      <c r="D30" s="21" t="s">
        <v>12</v>
      </c>
      <c r="E30" s="21">
        <v>392.63</v>
      </c>
      <c r="F30" s="58" t="s">
        <v>12</v>
      </c>
      <c r="G30" s="21" t="s">
        <v>13</v>
      </c>
      <c r="H30" s="31" t="s">
        <v>13</v>
      </c>
    </row>
    <row r="31" spans="1:8" x14ac:dyDescent="0.3">
      <c r="A31" s="17" t="s">
        <v>18</v>
      </c>
      <c r="B31" s="30">
        <v>365.03</v>
      </c>
      <c r="C31" s="19">
        <v>408.22</v>
      </c>
      <c r="D31" s="19">
        <v>412.86</v>
      </c>
      <c r="E31" s="19">
        <v>420.51</v>
      </c>
      <c r="F31" s="20">
        <v>422.12</v>
      </c>
      <c r="G31" s="31">
        <f>F31/E31*100-100</f>
        <v>0.38286842167845236</v>
      </c>
      <c r="H31" s="62">
        <f>F31/B31*100-100</f>
        <v>15.639810426540308</v>
      </c>
    </row>
    <row r="32" spans="1:8" x14ac:dyDescent="0.3">
      <c r="A32" s="17" t="s">
        <v>19</v>
      </c>
      <c r="B32" s="30">
        <v>357.41</v>
      </c>
      <c r="C32" s="19">
        <v>437.03</v>
      </c>
      <c r="D32" s="19">
        <v>418.41</v>
      </c>
      <c r="E32" s="19">
        <v>422.81</v>
      </c>
      <c r="F32" s="20">
        <v>409.72</v>
      </c>
      <c r="G32" s="31">
        <f>F32/E32*100-100</f>
        <v>-3.0959532650599471</v>
      </c>
      <c r="H32" s="62">
        <f>F32/B32*100-100</f>
        <v>14.635852382417951</v>
      </c>
    </row>
    <row r="33" spans="1:8" x14ac:dyDescent="0.3">
      <c r="A33" s="24" t="s">
        <v>21</v>
      </c>
      <c r="B33" s="59">
        <v>360.18</v>
      </c>
      <c r="C33" s="63">
        <v>420.46</v>
      </c>
      <c r="D33" s="63">
        <v>414.75</v>
      </c>
      <c r="E33" s="63">
        <v>422.82</v>
      </c>
      <c r="F33" s="64">
        <v>415.52</v>
      </c>
      <c r="G33" s="29">
        <f t="shared" ref="G33:G36" si="6">F33/E33*100-100</f>
        <v>-1.7265030036422075</v>
      </c>
      <c r="H33" s="65">
        <f>F33/B33*100-100</f>
        <v>15.364539952246091</v>
      </c>
    </row>
    <row r="34" spans="1:8" x14ac:dyDescent="0.3">
      <c r="A34" s="17" t="s">
        <v>22</v>
      </c>
      <c r="B34" s="30" t="s">
        <v>12</v>
      </c>
      <c r="C34" s="19">
        <v>377.65</v>
      </c>
      <c r="D34" s="21" t="s">
        <v>12</v>
      </c>
      <c r="E34" s="21">
        <v>415.12</v>
      </c>
      <c r="F34" s="58" t="s">
        <v>12</v>
      </c>
      <c r="G34" s="31" t="s">
        <v>13</v>
      </c>
      <c r="H34" s="62" t="s">
        <v>13</v>
      </c>
    </row>
    <row r="35" spans="1:8" x14ac:dyDescent="0.3">
      <c r="A35" s="17" t="s">
        <v>23</v>
      </c>
      <c r="B35" s="32">
        <v>344.07</v>
      </c>
      <c r="C35" s="39">
        <v>413.31</v>
      </c>
      <c r="D35" s="39">
        <v>423.69</v>
      </c>
      <c r="E35" s="39">
        <v>413.59</v>
      </c>
      <c r="F35" s="66">
        <v>413.12</v>
      </c>
      <c r="G35" s="31">
        <f t="shared" si="6"/>
        <v>-0.11363911119707382</v>
      </c>
      <c r="H35" s="62">
        <f t="shared" ref="H35:H36" si="7">F35/B35*100-100</f>
        <v>20.068590693754174</v>
      </c>
    </row>
    <row r="36" spans="1:8" x14ac:dyDescent="0.3">
      <c r="A36" s="17" t="s">
        <v>24</v>
      </c>
      <c r="B36" s="30">
        <v>355.77</v>
      </c>
      <c r="C36" s="19">
        <v>420.49</v>
      </c>
      <c r="D36" s="21" t="s">
        <v>12</v>
      </c>
      <c r="E36" s="21">
        <v>428.34</v>
      </c>
      <c r="F36" s="58">
        <v>412.01</v>
      </c>
      <c r="G36" s="31">
        <f t="shared" si="6"/>
        <v>-3.8123920250268384</v>
      </c>
      <c r="H36" s="62">
        <f t="shared" si="7"/>
        <v>15.807965820614456</v>
      </c>
    </row>
    <row r="37" spans="1:8" x14ac:dyDescent="0.3">
      <c r="A37" s="24" t="s">
        <v>25</v>
      </c>
      <c r="B37" s="35">
        <v>348.01</v>
      </c>
      <c r="C37" s="36">
        <v>412.05</v>
      </c>
      <c r="D37" s="36">
        <v>421.98</v>
      </c>
      <c r="E37" s="36">
        <v>417.77</v>
      </c>
      <c r="F37" s="67">
        <v>407.22</v>
      </c>
      <c r="G37" s="28">
        <f>F37/E37*100-100</f>
        <v>-2.5253129712521201</v>
      </c>
      <c r="H37" s="65">
        <f>F37/B37*100-100</f>
        <v>17.013878911525552</v>
      </c>
    </row>
    <row r="38" spans="1:8" x14ac:dyDescent="0.3">
      <c r="A38" s="17" t="s">
        <v>26</v>
      </c>
      <c r="B38" s="32">
        <v>261.83</v>
      </c>
      <c r="C38" s="19" t="s">
        <v>12</v>
      </c>
      <c r="D38" s="19" t="s">
        <v>12</v>
      </c>
      <c r="E38" s="19">
        <v>335.35</v>
      </c>
      <c r="F38" s="20">
        <v>264.14</v>
      </c>
      <c r="G38" s="31">
        <f t="shared" ref="G38:G40" si="8">F38/E38*100-100</f>
        <v>-21.234531086924108</v>
      </c>
      <c r="H38" s="62">
        <f>F38/B38*100-100</f>
        <v>0.8822518427987518</v>
      </c>
    </row>
    <row r="39" spans="1:8" x14ac:dyDescent="0.3">
      <c r="A39" s="17" t="s">
        <v>27</v>
      </c>
      <c r="B39" s="32" t="s">
        <v>12</v>
      </c>
      <c r="C39" s="19">
        <v>381.24</v>
      </c>
      <c r="D39" s="19" t="s">
        <v>12</v>
      </c>
      <c r="E39" s="19">
        <v>392.17</v>
      </c>
      <c r="F39" s="20">
        <v>356.49</v>
      </c>
      <c r="G39" s="31">
        <f t="shared" si="8"/>
        <v>-9.098095213810339</v>
      </c>
      <c r="H39" s="62" t="s">
        <v>13</v>
      </c>
    </row>
    <row r="40" spans="1:8" x14ac:dyDescent="0.3">
      <c r="A40" s="24" t="s">
        <v>29</v>
      </c>
      <c r="B40" s="43">
        <v>272.69</v>
      </c>
      <c r="C40" s="68">
        <v>365.63</v>
      </c>
      <c r="D40" s="69" t="s">
        <v>12</v>
      </c>
      <c r="E40" s="68">
        <v>377.71</v>
      </c>
      <c r="F40" s="70">
        <v>342.2</v>
      </c>
      <c r="G40" s="28">
        <f t="shared" si="8"/>
        <v>-9.4013926027905086</v>
      </c>
      <c r="H40" s="65">
        <f>F40/B40*100-100</f>
        <v>25.490483699438911</v>
      </c>
    </row>
    <row r="41" spans="1:8" x14ac:dyDescent="0.3">
      <c r="A41" s="71" t="s">
        <v>30</v>
      </c>
      <c r="B41" s="72">
        <v>353.76</v>
      </c>
      <c r="C41" s="73">
        <v>412.74</v>
      </c>
      <c r="D41" s="73">
        <v>423.52</v>
      </c>
      <c r="E41" s="73">
        <v>420.11</v>
      </c>
      <c r="F41" s="73">
        <v>404.43</v>
      </c>
      <c r="G41" s="74">
        <f>F41/E41*100-100</f>
        <v>-3.7323558115731572</v>
      </c>
      <c r="H41" s="49">
        <f>F41/B41*100-100</f>
        <v>14.323270013568518</v>
      </c>
    </row>
    <row r="42" spans="1:8" x14ac:dyDescent="0.3">
      <c r="A42" s="50" t="s">
        <v>32</v>
      </c>
      <c r="B42" s="50"/>
      <c r="C42" s="50"/>
      <c r="D42" s="50"/>
      <c r="E42" s="50"/>
      <c r="F42" s="50"/>
      <c r="G42" s="50"/>
      <c r="H42" s="50"/>
    </row>
    <row r="43" spans="1:8" x14ac:dyDescent="0.3">
      <c r="A43" s="55" t="s">
        <v>15</v>
      </c>
      <c r="B43" s="75" t="s">
        <v>12</v>
      </c>
      <c r="C43" s="14" t="s">
        <v>12</v>
      </c>
      <c r="D43" s="14" t="s">
        <v>12</v>
      </c>
      <c r="E43" s="14">
        <v>425.82</v>
      </c>
      <c r="F43" s="15">
        <v>411.4</v>
      </c>
      <c r="G43" s="31">
        <f t="shared" ref="G43" si="9">F43/E43*100-100</f>
        <v>-3.3864074021887234</v>
      </c>
      <c r="H43" s="62" t="s">
        <v>13</v>
      </c>
    </row>
    <row r="44" spans="1:8" x14ac:dyDescent="0.3">
      <c r="A44" s="55" t="s">
        <v>33</v>
      </c>
      <c r="B44" s="52" t="s">
        <v>12</v>
      </c>
      <c r="C44" s="22" t="s">
        <v>12</v>
      </c>
      <c r="D44" s="22" t="s">
        <v>12</v>
      </c>
      <c r="E44" s="22" t="s">
        <v>12</v>
      </c>
      <c r="F44" s="23" t="s">
        <v>12</v>
      </c>
      <c r="G44" s="31" t="s">
        <v>13</v>
      </c>
      <c r="H44" s="54" t="s">
        <v>13</v>
      </c>
    </row>
    <row r="45" spans="1:8" x14ac:dyDescent="0.3">
      <c r="A45" s="76" t="s">
        <v>16</v>
      </c>
      <c r="B45" s="77" t="s">
        <v>12</v>
      </c>
      <c r="C45" s="22" t="s">
        <v>12</v>
      </c>
      <c r="D45" s="78">
        <v>442.46</v>
      </c>
      <c r="E45" s="78">
        <v>413.88</v>
      </c>
      <c r="F45" s="79">
        <v>398.96</v>
      </c>
      <c r="G45" s="29">
        <f t="shared" ref="G45" si="10">F45/E45*100-100</f>
        <v>-3.6049096356431818</v>
      </c>
      <c r="H45" s="65" t="s">
        <v>13</v>
      </c>
    </row>
    <row r="46" spans="1:8" x14ac:dyDescent="0.3">
      <c r="A46" s="55" t="s">
        <v>18</v>
      </c>
      <c r="B46" s="80">
        <v>355.73</v>
      </c>
      <c r="C46" s="22" t="s">
        <v>12</v>
      </c>
      <c r="D46" s="22" t="s">
        <v>12</v>
      </c>
      <c r="E46" s="22" t="s">
        <v>12</v>
      </c>
      <c r="F46" s="23" t="s">
        <v>12</v>
      </c>
      <c r="G46" s="31" t="s">
        <v>13</v>
      </c>
      <c r="H46" s="54" t="s">
        <v>13</v>
      </c>
    </row>
    <row r="47" spans="1:8" x14ac:dyDescent="0.3">
      <c r="A47" s="17" t="s">
        <v>19</v>
      </c>
      <c r="B47" s="81">
        <v>350.19</v>
      </c>
      <c r="C47" s="19">
        <v>374.59</v>
      </c>
      <c r="D47" s="22">
        <v>426</v>
      </c>
      <c r="E47" s="19">
        <v>380.43</v>
      </c>
      <c r="F47" s="20">
        <v>377.46</v>
      </c>
      <c r="G47" s="54">
        <f>F47/E47*100-100</f>
        <v>-0.78069552874380577</v>
      </c>
      <c r="H47" s="54">
        <f>F47/B47*100-100</f>
        <v>7.787201233616031</v>
      </c>
    </row>
    <row r="48" spans="1:8" x14ac:dyDescent="0.3">
      <c r="A48" s="17" t="s">
        <v>20</v>
      </c>
      <c r="B48" s="81">
        <v>321.45999999999998</v>
      </c>
      <c r="C48" s="19">
        <v>418.39</v>
      </c>
      <c r="D48" s="22">
        <v>401.77</v>
      </c>
      <c r="E48" s="19">
        <v>379.48</v>
      </c>
      <c r="F48" s="20">
        <v>384.45</v>
      </c>
      <c r="G48" s="54">
        <f>F48/E48*100-100</f>
        <v>1.3096869400231839</v>
      </c>
      <c r="H48" s="54">
        <f>F48/B48*100-100</f>
        <v>19.594972935979598</v>
      </c>
    </row>
    <row r="49" spans="1:8" x14ac:dyDescent="0.3">
      <c r="A49" s="17" t="s">
        <v>34</v>
      </c>
      <c r="B49" s="32" t="s">
        <v>12</v>
      </c>
      <c r="C49" s="22" t="s">
        <v>12</v>
      </c>
      <c r="D49" s="22">
        <v>409.1</v>
      </c>
      <c r="E49" s="22" t="s">
        <v>12</v>
      </c>
      <c r="F49" s="23">
        <v>383.53</v>
      </c>
      <c r="G49" s="54" t="s">
        <v>13</v>
      </c>
      <c r="H49" s="54" t="s">
        <v>13</v>
      </c>
    </row>
    <row r="50" spans="1:8" x14ac:dyDescent="0.3">
      <c r="A50" s="24" t="s">
        <v>21</v>
      </c>
      <c r="B50" s="77">
        <v>339.15</v>
      </c>
      <c r="C50" s="36">
        <v>390.4</v>
      </c>
      <c r="D50" s="36">
        <v>419.23</v>
      </c>
      <c r="E50" s="41">
        <v>376.7</v>
      </c>
      <c r="F50" s="82">
        <v>380.34</v>
      </c>
      <c r="G50" s="83">
        <f>F50/E50*100-100</f>
        <v>0.96628616936553158</v>
      </c>
      <c r="H50" s="65">
        <f t="shared" ref="H50:H54" si="11">F50/B50*100-100</f>
        <v>12.145068553737289</v>
      </c>
    </row>
    <row r="51" spans="1:8" x14ac:dyDescent="0.3">
      <c r="A51" s="17" t="s">
        <v>22</v>
      </c>
      <c r="B51" s="32">
        <v>299.33</v>
      </c>
      <c r="C51" s="22">
        <v>434.76</v>
      </c>
      <c r="D51" s="22" t="s">
        <v>12</v>
      </c>
      <c r="E51" s="22">
        <v>361.37</v>
      </c>
      <c r="F51" s="23" t="s">
        <v>12</v>
      </c>
      <c r="G51" s="83" t="s">
        <v>13</v>
      </c>
      <c r="H51" s="62" t="s">
        <v>13</v>
      </c>
    </row>
    <row r="52" spans="1:8" x14ac:dyDescent="0.3">
      <c r="A52" s="17" t="s">
        <v>23</v>
      </c>
      <c r="B52" s="81">
        <v>308.12</v>
      </c>
      <c r="C52" s="84">
        <v>379.17</v>
      </c>
      <c r="D52" s="84">
        <v>389.93</v>
      </c>
      <c r="E52" s="84">
        <v>373.43</v>
      </c>
      <c r="F52" s="85">
        <v>379.96</v>
      </c>
      <c r="G52" s="62">
        <f t="shared" ref="G52:G53" si="12">F52/E52*100-100</f>
        <v>1.7486543662801495</v>
      </c>
      <c r="H52" s="62">
        <f t="shared" si="11"/>
        <v>23.315591328053983</v>
      </c>
    </row>
    <row r="53" spans="1:8" x14ac:dyDescent="0.3">
      <c r="A53" s="17" t="s">
        <v>24</v>
      </c>
      <c r="B53" s="81">
        <v>326.56</v>
      </c>
      <c r="C53" s="39">
        <v>386.72</v>
      </c>
      <c r="D53" s="39">
        <v>398.71</v>
      </c>
      <c r="E53" s="39">
        <v>391.81</v>
      </c>
      <c r="F53" s="66">
        <v>388.04</v>
      </c>
      <c r="G53" s="62">
        <f t="shared" si="12"/>
        <v>-0.96220106684361895</v>
      </c>
      <c r="H53" s="62">
        <f t="shared" si="11"/>
        <v>18.826555609995111</v>
      </c>
    </row>
    <row r="54" spans="1:8" x14ac:dyDescent="0.3">
      <c r="A54" s="17" t="s">
        <v>35</v>
      </c>
      <c r="B54" s="81">
        <v>335.63</v>
      </c>
      <c r="C54" s="19">
        <v>383.55</v>
      </c>
      <c r="D54" s="19">
        <v>399.79</v>
      </c>
      <c r="E54" s="19">
        <v>388.67</v>
      </c>
      <c r="F54" s="20">
        <v>402.98</v>
      </c>
      <c r="G54" s="62">
        <f>F54/E54*100-100</f>
        <v>3.681786605603719</v>
      </c>
      <c r="H54" s="62">
        <f t="shared" si="11"/>
        <v>20.066740160295566</v>
      </c>
    </row>
    <row r="55" spans="1:8" x14ac:dyDescent="0.3">
      <c r="A55" s="17" t="s">
        <v>36</v>
      </c>
      <c r="B55" s="52" t="s">
        <v>13</v>
      </c>
      <c r="C55" s="22" t="s">
        <v>12</v>
      </c>
      <c r="D55" s="22" t="s">
        <v>12</v>
      </c>
      <c r="E55" s="22">
        <v>362.78</v>
      </c>
      <c r="F55" s="23" t="s">
        <v>12</v>
      </c>
      <c r="G55" s="62" t="s">
        <v>13</v>
      </c>
      <c r="H55" s="62" t="s">
        <v>13</v>
      </c>
    </row>
    <row r="56" spans="1:8" x14ac:dyDescent="0.3">
      <c r="A56" s="24" t="s">
        <v>25</v>
      </c>
      <c r="B56" s="35">
        <v>322.48</v>
      </c>
      <c r="C56" s="36">
        <v>386.05</v>
      </c>
      <c r="D56" s="36">
        <v>397.53</v>
      </c>
      <c r="E56" s="36">
        <v>387.15</v>
      </c>
      <c r="F56" s="67">
        <v>390.15</v>
      </c>
      <c r="G56" s="83">
        <f>F56/E56*100-100</f>
        <v>0.77489345215033723</v>
      </c>
      <c r="H56" s="65">
        <f t="shared" ref="H56:H61" si="13">F56/B56*100-100</f>
        <v>20.98424708509053</v>
      </c>
    </row>
    <row r="57" spans="1:8" x14ac:dyDescent="0.3">
      <c r="A57" s="17" t="s">
        <v>26</v>
      </c>
      <c r="B57" s="32">
        <v>251.62</v>
      </c>
      <c r="C57" s="39">
        <v>303.44</v>
      </c>
      <c r="D57" s="39">
        <v>299.69</v>
      </c>
      <c r="E57" s="39">
        <v>305.38</v>
      </c>
      <c r="F57" s="66">
        <v>314.27999999999997</v>
      </c>
      <c r="G57" s="54">
        <f t="shared" ref="G57:G61" si="14">F57/E57*100-100</f>
        <v>2.9144017289933828</v>
      </c>
      <c r="H57" s="62">
        <f t="shared" si="13"/>
        <v>24.902630951434702</v>
      </c>
    </row>
    <row r="58" spans="1:8" x14ac:dyDescent="0.3">
      <c r="A58" s="17" t="s">
        <v>27</v>
      </c>
      <c r="B58" s="32">
        <v>281.47000000000003</v>
      </c>
      <c r="C58" s="39">
        <v>327.77</v>
      </c>
      <c r="D58" s="39">
        <v>322.93</v>
      </c>
      <c r="E58" s="39">
        <v>331.68</v>
      </c>
      <c r="F58" s="66">
        <v>334.44</v>
      </c>
      <c r="G58" s="54">
        <f t="shared" si="14"/>
        <v>0.83212735166424068</v>
      </c>
      <c r="H58" s="62">
        <f t="shared" si="13"/>
        <v>18.819057093118261</v>
      </c>
    </row>
    <row r="59" spans="1:8" x14ac:dyDescent="0.3">
      <c r="A59" s="17" t="s">
        <v>28</v>
      </c>
      <c r="B59" s="32">
        <v>286.49</v>
      </c>
      <c r="C59" s="39">
        <v>329.44</v>
      </c>
      <c r="D59" s="39">
        <v>350.41</v>
      </c>
      <c r="E59" s="39">
        <v>332.51</v>
      </c>
      <c r="F59" s="66">
        <v>334.51</v>
      </c>
      <c r="G59" s="54">
        <f t="shared" si="14"/>
        <v>0.60148566960391747</v>
      </c>
      <c r="H59" s="62">
        <f t="shared" si="13"/>
        <v>16.7614925477329</v>
      </c>
    </row>
    <row r="60" spans="1:8" x14ac:dyDescent="0.3">
      <c r="A60" s="24" t="s">
        <v>29</v>
      </c>
      <c r="B60" s="43">
        <v>272.7</v>
      </c>
      <c r="C60" s="86">
        <v>319.33999999999997</v>
      </c>
      <c r="D60" s="86">
        <v>321.67</v>
      </c>
      <c r="E60" s="86">
        <v>323.62</v>
      </c>
      <c r="F60" s="87">
        <v>328.32</v>
      </c>
      <c r="G60" s="83">
        <f t="shared" si="14"/>
        <v>1.4523206229528398</v>
      </c>
      <c r="H60" s="65">
        <f t="shared" si="13"/>
        <v>20.396039603960389</v>
      </c>
    </row>
    <row r="61" spans="1:8" x14ac:dyDescent="0.3">
      <c r="A61" s="46" t="s">
        <v>30</v>
      </c>
      <c r="B61" s="72">
        <v>301.44</v>
      </c>
      <c r="C61" s="88">
        <v>359</v>
      </c>
      <c r="D61" s="88">
        <v>369.92</v>
      </c>
      <c r="E61" s="88">
        <v>359.98</v>
      </c>
      <c r="F61" s="88">
        <v>362.86</v>
      </c>
      <c r="G61" s="89">
        <f t="shared" si="14"/>
        <v>0.80004444691370225</v>
      </c>
      <c r="H61" s="49">
        <f t="shared" si="13"/>
        <v>20.375530785562646</v>
      </c>
    </row>
    <row r="62" spans="1:8" x14ac:dyDescent="0.3">
      <c r="A62" s="50" t="s">
        <v>37</v>
      </c>
      <c r="B62" s="50"/>
      <c r="C62" s="50"/>
      <c r="D62" s="50"/>
      <c r="E62" s="50"/>
      <c r="F62" s="50"/>
      <c r="G62" s="50"/>
      <c r="H62" s="50"/>
    </row>
    <row r="63" spans="1:8" x14ac:dyDescent="0.3">
      <c r="A63" s="55" t="s">
        <v>14</v>
      </c>
      <c r="B63" s="90" t="s">
        <v>12</v>
      </c>
      <c r="C63" s="91" t="s">
        <v>12</v>
      </c>
      <c r="D63" s="91" t="s">
        <v>13</v>
      </c>
      <c r="E63" s="91" t="s">
        <v>12</v>
      </c>
      <c r="F63" s="92" t="s">
        <v>12</v>
      </c>
      <c r="G63" s="54" t="s">
        <v>13</v>
      </c>
      <c r="H63" s="62" t="s">
        <v>13</v>
      </c>
    </row>
    <row r="64" spans="1:8" x14ac:dyDescent="0.3">
      <c r="A64" s="55" t="s">
        <v>15</v>
      </c>
      <c r="B64" s="32" t="s">
        <v>12</v>
      </c>
      <c r="C64" s="39">
        <v>426.5</v>
      </c>
      <c r="D64" s="34" t="s">
        <v>12</v>
      </c>
      <c r="E64" s="34">
        <v>411.66</v>
      </c>
      <c r="F64" s="93">
        <v>452.57</v>
      </c>
      <c r="G64" s="54">
        <f t="shared" ref="G64" si="15">F64/E64*100-100</f>
        <v>9.9378127581013302</v>
      </c>
      <c r="H64" s="62" t="s">
        <v>13</v>
      </c>
    </row>
    <row r="65" spans="1:8" x14ac:dyDescent="0.3">
      <c r="A65" s="55" t="s">
        <v>33</v>
      </c>
      <c r="B65" s="32" t="s">
        <v>12</v>
      </c>
      <c r="C65" s="34" t="s">
        <v>12</v>
      </c>
      <c r="D65" s="34" t="s">
        <v>12</v>
      </c>
      <c r="E65" s="34" t="s">
        <v>12</v>
      </c>
      <c r="F65" s="93">
        <v>406.21</v>
      </c>
      <c r="G65" s="54" t="s">
        <v>13</v>
      </c>
      <c r="H65" s="62" t="s">
        <v>13</v>
      </c>
    </row>
    <row r="66" spans="1:8" x14ac:dyDescent="0.3">
      <c r="A66" s="94" t="s">
        <v>16</v>
      </c>
      <c r="B66" s="95">
        <v>344.06</v>
      </c>
      <c r="C66" s="96">
        <v>412.39</v>
      </c>
      <c r="D66" s="34" t="s">
        <v>12</v>
      </c>
      <c r="E66" s="97">
        <v>415.66</v>
      </c>
      <c r="F66" s="98">
        <v>434.57</v>
      </c>
      <c r="G66" s="65">
        <f t="shared" ref="G66:G78" si="16">F66/E66*100-100</f>
        <v>4.5493913294519643</v>
      </c>
      <c r="H66" s="65">
        <f t="shared" ref="H66:H69" si="17">F66/B66*100-100</f>
        <v>26.306458175899536</v>
      </c>
    </row>
    <row r="67" spans="1:8" x14ac:dyDescent="0.3">
      <c r="A67" s="17" t="s">
        <v>18</v>
      </c>
      <c r="B67" s="32">
        <v>277.97000000000003</v>
      </c>
      <c r="C67" s="34" t="s">
        <v>12</v>
      </c>
      <c r="D67" s="34">
        <v>404.32</v>
      </c>
      <c r="E67" s="34">
        <v>331.75</v>
      </c>
      <c r="F67" s="93">
        <v>370.18</v>
      </c>
      <c r="G67" s="54">
        <f t="shared" si="16"/>
        <v>11.584024114544093</v>
      </c>
      <c r="H67" s="62">
        <f t="shared" si="17"/>
        <v>33.172644529985234</v>
      </c>
    </row>
    <row r="68" spans="1:8" x14ac:dyDescent="0.3">
      <c r="A68" s="17" t="s">
        <v>19</v>
      </c>
      <c r="B68" s="32">
        <v>343.25</v>
      </c>
      <c r="C68" s="39">
        <v>415.45</v>
      </c>
      <c r="D68" s="39">
        <v>394.91</v>
      </c>
      <c r="E68" s="39">
        <v>417.09</v>
      </c>
      <c r="F68" s="66">
        <v>400.59</v>
      </c>
      <c r="G68" s="54">
        <f t="shared" si="16"/>
        <v>-3.9559807235848439</v>
      </c>
      <c r="H68" s="62">
        <f t="shared" si="17"/>
        <v>16.705025491624184</v>
      </c>
    </row>
    <row r="69" spans="1:8" x14ac:dyDescent="0.3">
      <c r="A69" s="17" t="s">
        <v>20</v>
      </c>
      <c r="B69" s="32">
        <v>363.71</v>
      </c>
      <c r="C69" s="39">
        <v>414.41</v>
      </c>
      <c r="D69" s="39">
        <v>402.5</v>
      </c>
      <c r="E69" s="39">
        <v>418.99</v>
      </c>
      <c r="F69" s="66">
        <v>411.63</v>
      </c>
      <c r="G69" s="54">
        <f t="shared" si="16"/>
        <v>-1.7566051695744562</v>
      </c>
      <c r="H69" s="62">
        <f t="shared" si="17"/>
        <v>13.175331995270966</v>
      </c>
    </row>
    <row r="70" spans="1:8" x14ac:dyDescent="0.3">
      <c r="A70" s="17" t="s">
        <v>34</v>
      </c>
      <c r="B70" s="32" t="s">
        <v>12</v>
      </c>
      <c r="C70" s="34" t="s">
        <v>12</v>
      </c>
      <c r="D70" s="34">
        <v>411.92</v>
      </c>
      <c r="E70" s="34" t="s">
        <v>12</v>
      </c>
      <c r="F70" s="93" t="s">
        <v>13</v>
      </c>
      <c r="G70" s="54" t="s">
        <v>13</v>
      </c>
      <c r="H70" s="62" t="s">
        <v>13</v>
      </c>
    </row>
    <row r="71" spans="1:8" x14ac:dyDescent="0.3">
      <c r="A71" s="24" t="s">
        <v>21</v>
      </c>
      <c r="B71" s="99">
        <v>342.24</v>
      </c>
      <c r="C71" s="96">
        <v>413.46</v>
      </c>
      <c r="D71" s="96">
        <v>398.34</v>
      </c>
      <c r="E71" s="97">
        <v>412.4</v>
      </c>
      <c r="F71" s="100">
        <v>401.19</v>
      </c>
      <c r="G71" s="65">
        <f t="shared" si="16"/>
        <v>-2.7182347235693527</v>
      </c>
      <c r="H71" s="65">
        <f t="shared" ref="H71:H81" si="18">F71/B71*100-100</f>
        <v>17.224754558204751</v>
      </c>
    </row>
    <row r="72" spans="1:8" x14ac:dyDescent="0.3">
      <c r="A72" s="101" t="s">
        <v>22</v>
      </c>
      <c r="B72" s="32" t="s">
        <v>12</v>
      </c>
      <c r="C72" s="34" t="s">
        <v>12</v>
      </c>
      <c r="D72" s="34" t="s">
        <v>12</v>
      </c>
      <c r="E72" s="34" t="s">
        <v>12</v>
      </c>
      <c r="F72" s="93" t="s">
        <v>12</v>
      </c>
      <c r="G72" s="28" t="s">
        <v>13</v>
      </c>
      <c r="H72" s="62" t="s">
        <v>13</v>
      </c>
    </row>
    <row r="73" spans="1:8" x14ac:dyDescent="0.3">
      <c r="A73" s="17" t="s">
        <v>23</v>
      </c>
      <c r="B73" s="32">
        <v>284.70999999999998</v>
      </c>
      <c r="C73" s="39">
        <v>374.64</v>
      </c>
      <c r="D73" s="39">
        <v>348.95</v>
      </c>
      <c r="E73" s="39">
        <v>376.44</v>
      </c>
      <c r="F73" s="66">
        <v>355.68</v>
      </c>
      <c r="G73" s="54">
        <f t="shared" si="16"/>
        <v>-5.5148230793751907</v>
      </c>
      <c r="H73" s="62">
        <f t="shared" ref="H73:H75" si="19">F73/B73*100-100</f>
        <v>24.927118822661669</v>
      </c>
    </row>
    <row r="74" spans="1:8" x14ac:dyDescent="0.3">
      <c r="A74" s="17" t="s">
        <v>24</v>
      </c>
      <c r="B74" s="102">
        <v>328.73</v>
      </c>
      <c r="C74" s="34">
        <v>401.06</v>
      </c>
      <c r="D74" s="34">
        <v>393.29</v>
      </c>
      <c r="E74" s="34">
        <v>387.4</v>
      </c>
      <c r="F74" s="93">
        <v>399.84</v>
      </c>
      <c r="G74" s="54">
        <f t="shared" si="16"/>
        <v>3.211151264842556</v>
      </c>
      <c r="H74" s="62">
        <f t="shared" si="19"/>
        <v>21.631734249992391</v>
      </c>
    </row>
    <row r="75" spans="1:8" x14ac:dyDescent="0.3">
      <c r="A75" s="17" t="s">
        <v>35</v>
      </c>
      <c r="B75" s="32">
        <v>355.08</v>
      </c>
      <c r="C75" s="34">
        <v>414</v>
      </c>
      <c r="D75" s="39">
        <v>405.99</v>
      </c>
      <c r="E75" s="34">
        <v>403.8</v>
      </c>
      <c r="F75" s="93">
        <v>404.16</v>
      </c>
      <c r="G75" s="54">
        <f t="shared" si="16"/>
        <v>8.9153046062406816E-2</v>
      </c>
      <c r="H75" s="62">
        <f t="shared" si="19"/>
        <v>13.822237242311601</v>
      </c>
    </row>
    <row r="76" spans="1:8" x14ac:dyDescent="0.3">
      <c r="A76" s="24" t="s">
        <v>25</v>
      </c>
      <c r="B76" s="35">
        <v>321.99</v>
      </c>
      <c r="C76" s="41">
        <v>399.3</v>
      </c>
      <c r="D76" s="41">
        <v>390.2</v>
      </c>
      <c r="E76" s="36">
        <v>387.85</v>
      </c>
      <c r="F76" s="67">
        <v>392.93</v>
      </c>
      <c r="G76" s="65">
        <f t="shared" si="16"/>
        <v>1.3097847105839833</v>
      </c>
      <c r="H76" s="83">
        <f t="shared" si="18"/>
        <v>22.031740116152676</v>
      </c>
    </row>
    <row r="77" spans="1:8" x14ac:dyDescent="0.3">
      <c r="A77" s="17" t="s">
        <v>26</v>
      </c>
      <c r="B77" s="32">
        <v>203.79</v>
      </c>
      <c r="C77" s="34">
        <v>234.09</v>
      </c>
      <c r="D77" s="34">
        <v>282.26</v>
      </c>
      <c r="E77" s="34">
        <v>332.52</v>
      </c>
      <c r="F77" s="93" t="s">
        <v>12</v>
      </c>
      <c r="G77" s="62" t="s">
        <v>13</v>
      </c>
      <c r="H77" s="62" t="s">
        <v>13</v>
      </c>
    </row>
    <row r="78" spans="1:8" x14ac:dyDescent="0.3">
      <c r="A78" s="17" t="s">
        <v>27</v>
      </c>
      <c r="B78" s="32">
        <v>254.44</v>
      </c>
      <c r="C78" s="103">
        <v>316.26</v>
      </c>
      <c r="D78" s="103">
        <v>314.02999999999997</v>
      </c>
      <c r="E78" s="103">
        <v>286.75</v>
      </c>
      <c r="F78" s="104">
        <v>352.31</v>
      </c>
      <c r="G78" s="54">
        <f t="shared" si="16"/>
        <v>22.863121185701843</v>
      </c>
      <c r="H78" s="62">
        <f t="shared" si="18"/>
        <v>38.464864015091962</v>
      </c>
    </row>
    <row r="79" spans="1:8" x14ac:dyDescent="0.3">
      <c r="A79" s="17" t="s">
        <v>28</v>
      </c>
      <c r="B79" s="32">
        <v>290.08999999999997</v>
      </c>
      <c r="C79" s="34" t="s">
        <v>12</v>
      </c>
      <c r="D79" s="34">
        <v>395.89</v>
      </c>
      <c r="E79" s="34">
        <v>330.03</v>
      </c>
      <c r="F79" s="93" t="s">
        <v>12</v>
      </c>
      <c r="G79" s="54" t="s">
        <v>13</v>
      </c>
      <c r="H79" s="62" t="s">
        <v>13</v>
      </c>
    </row>
    <row r="80" spans="1:8" x14ac:dyDescent="0.3">
      <c r="A80" s="17" t="s">
        <v>38</v>
      </c>
      <c r="B80" s="32" t="s">
        <v>12</v>
      </c>
      <c r="C80" s="34" t="s">
        <v>12</v>
      </c>
      <c r="D80" s="34" t="s">
        <v>12</v>
      </c>
      <c r="E80" s="34" t="s">
        <v>12</v>
      </c>
      <c r="F80" s="93" t="s">
        <v>12</v>
      </c>
      <c r="G80" s="54" t="s">
        <v>13</v>
      </c>
      <c r="H80" s="62" t="s">
        <v>13</v>
      </c>
    </row>
    <row r="81" spans="1:8" x14ac:dyDescent="0.3">
      <c r="A81" s="24" t="s">
        <v>29</v>
      </c>
      <c r="B81" s="105">
        <v>268.10000000000002</v>
      </c>
      <c r="C81" s="106">
        <v>323</v>
      </c>
      <c r="D81" s="106">
        <v>346.27</v>
      </c>
      <c r="E81" s="106">
        <v>311.92</v>
      </c>
      <c r="F81" s="107">
        <v>350.4</v>
      </c>
      <c r="G81" s="28">
        <f>F81/E81*100-100</f>
        <v>12.336496537573709</v>
      </c>
      <c r="H81" s="83">
        <f t="shared" si="18"/>
        <v>30.697500932487856</v>
      </c>
    </row>
    <row r="82" spans="1:8" x14ac:dyDescent="0.3">
      <c r="A82" s="108" t="s">
        <v>30</v>
      </c>
      <c r="B82" s="109">
        <v>321.77</v>
      </c>
      <c r="C82" s="110">
        <v>391.98</v>
      </c>
      <c r="D82" s="110">
        <v>387.44</v>
      </c>
      <c r="E82" s="110">
        <v>387.16</v>
      </c>
      <c r="F82" s="109">
        <v>392.8</v>
      </c>
      <c r="G82" s="111">
        <f>F82/E82*100-100</f>
        <v>1.4567620621965176</v>
      </c>
      <c r="H82" s="112">
        <f>(F82/B82-1)*100</f>
        <v>22.074773906827861</v>
      </c>
    </row>
    <row r="83" spans="1:8" x14ac:dyDescent="0.3">
      <c r="A83" s="113" t="s">
        <v>39</v>
      </c>
      <c r="B83" s="114">
        <v>321.55</v>
      </c>
      <c r="C83" s="115">
        <v>386.85</v>
      </c>
      <c r="D83" s="114">
        <v>392.77</v>
      </c>
      <c r="E83" s="114">
        <v>384.29</v>
      </c>
      <c r="F83" s="114">
        <v>381.57</v>
      </c>
      <c r="G83" s="116">
        <f>F83/E83*100-100</f>
        <v>-0.70779879778292809</v>
      </c>
      <c r="H83" s="117">
        <f>(F83/B83-1)*100</f>
        <v>18.665837350334314</v>
      </c>
    </row>
    <row r="84" spans="1:8" x14ac:dyDescent="0.3">
      <c r="A84" s="118"/>
      <c r="C84" s="118"/>
      <c r="D84" s="118"/>
      <c r="E84" s="118"/>
      <c r="F84" s="118"/>
      <c r="G84" s="118"/>
      <c r="H84" s="118"/>
    </row>
    <row r="85" spans="1:8" x14ac:dyDescent="0.3">
      <c r="A85" s="119" t="s">
        <v>40</v>
      </c>
      <c r="B85" s="119"/>
      <c r="C85" s="119"/>
      <c r="D85" s="119"/>
      <c r="E85" s="119"/>
      <c r="F85" s="119"/>
      <c r="G85" s="119"/>
      <c r="H85" s="120"/>
    </row>
    <row r="86" spans="1:8" x14ac:dyDescent="0.3">
      <c r="A86" s="121" t="s">
        <v>41</v>
      </c>
      <c r="B86" s="119"/>
      <c r="C86" s="119"/>
      <c r="D86" s="119"/>
      <c r="E86" s="119"/>
      <c r="F86" s="119"/>
      <c r="G86" s="119"/>
      <c r="H86" s="120"/>
    </row>
    <row r="87" spans="1:8" x14ac:dyDescent="0.3">
      <c r="A87" s="119" t="s">
        <v>42</v>
      </c>
      <c r="B87" s="119"/>
      <c r="C87" s="119"/>
      <c r="D87" s="119"/>
      <c r="E87" s="119"/>
      <c r="F87" s="119"/>
      <c r="G87" s="119"/>
      <c r="H87" s="120"/>
    </row>
    <row r="88" spans="1:8" x14ac:dyDescent="0.3">
      <c r="A88" s="119" t="s">
        <v>43</v>
      </c>
      <c r="B88" s="119"/>
      <c r="C88" s="119"/>
      <c r="D88" s="119"/>
      <c r="E88" s="119"/>
      <c r="F88" s="119"/>
      <c r="G88" s="119"/>
      <c r="H88" s="122"/>
    </row>
    <row r="89" spans="1:8" x14ac:dyDescent="0.3">
      <c r="A89" s="123" t="s">
        <v>44</v>
      </c>
      <c r="B89" s="41"/>
      <c r="C89" s="41"/>
      <c r="D89" s="41"/>
      <c r="E89" s="41"/>
    </row>
    <row r="90" spans="1:8" x14ac:dyDescent="0.3">
      <c r="A90" s="123"/>
      <c r="B90" s="41"/>
      <c r="C90" s="41"/>
      <c r="D90" s="41"/>
      <c r="E90" s="41"/>
    </row>
    <row r="91" spans="1:8" x14ac:dyDescent="0.3">
      <c r="A91" s="119"/>
      <c r="B91" s="124"/>
      <c r="C91" s="124"/>
      <c r="D91" s="124"/>
      <c r="E91" s="124"/>
      <c r="F91" s="125" t="s">
        <v>45</v>
      </c>
    </row>
    <row r="92" spans="1:8" x14ac:dyDescent="0.3">
      <c r="F92" s="125" t="s">
        <v>46</v>
      </c>
    </row>
  </sheetData>
  <mergeCells count="8">
    <mergeCell ref="A42:H42"/>
    <mergeCell ref="A62:H62"/>
    <mergeCell ref="A2:H2"/>
    <mergeCell ref="A4:A5"/>
    <mergeCell ref="C4:F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2024-10-16T08:33:09Z</dcterms:created>
  <dcterms:modified xsi:type="dcterms:W3CDTF">2024-10-16T08:33:36Z</dcterms:modified>
</cp:coreProperties>
</file>