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37\"/>
    </mc:Choice>
  </mc:AlternateContent>
  <xr:revisionPtr revIDLastSave="0" documentId="8_{F07A4D18-7AA8-4064-A53C-D05A17BE2FAA}" xr6:coauthVersionLast="47" xr6:coauthVersionMax="47" xr10:uidLastSave="{00000000-0000-0000-0000-000000000000}"/>
  <bookViews>
    <workbookView xWindow="-108" yWindow="-108" windowWidth="23256" windowHeight="12456" xr2:uid="{31A5E334-1520-4370-9419-B06879449805}"/>
  </bookViews>
  <sheets>
    <sheet name="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G82" i="1"/>
  <c r="H81" i="1"/>
  <c r="G81" i="1"/>
  <c r="H80" i="1"/>
  <c r="G80" i="1"/>
  <c r="G78" i="1"/>
  <c r="H77" i="1"/>
  <c r="G77" i="1"/>
  <c r="H75" i="1"/>
  <c r="G75" i="1"/>
  <c r="G74" i="1"/>
  <c r="H73" i="1"/>
  <c r="G73" i="1"/>
  <c r="H72" i="1"/>
  <c r="G72" i="1"/>
  <c r="H70" i="1"/>
  <c r="G70" i="1"/>
  <c r="G68" i="1"/>
  <c r="H67" i="1"/>
  <c r="G67" i="1"/>
  <c r="G66" i="1"/>
  <c r="G65" i="1"/>
  <c r="G63" i="1"/>
  <c r="H60" i="1"/>
  <c r="G60" i="1"/>
  <c r="H59" i="1"/>
  <c r="G59" i="1"/>
  <c r="H58" i="1"/>
  <c r="G58" i="1"/>
  <c r="H57" i="1"/>
  <c r="G57" i="1"/>
  <c r="H56" i="1"/>
  <c r="G56" i="1"/>
  <c r="H55" i="1"/>
  <c r="G55" i="1"/>
  <c r="H53" i="1"/>
  <c r="G53" i="1"/>
  <c r="H52" i="1"/>
  <c r="G52" i="1"/>
  <c r="H51" i="1"/>
  <c r="G51" i="1"/>
  <c r="H49" i="1"/>
  <c r="G49" i="1"/>
  <c r="G47" i="1"/>
  <c r="H46" i="1"/>
  <c r="G46" i="1"/>
  <c r="H40" i="1"/>
  <c r="G40" i="1"/>
  <c r="H39" i="1"/>
  <c r="G39" i="1"/>
  <c r="H36" i="1"/>
  <c r="G36" i="1"/>
  <c r="H35" i="1"/>
  <c r="G35" i="1"/>
  <c r="H34" i="1"/>
  <c r="G34" i="1"/>
  <c r="H33" i="1"/>
  <c r="G33" i="1"/>
  <c r="H32" i="1"/>
  <c r="G32" i="1"/>
  <c r="G31" i="1"/>
  <c r="H30" i="1"/>
  <c r="G30" i="1"/>
  <c r="H28" i="1"/>
  <c r="G28" i="1"/>
  <c r="H26" i="1"/>
  <c r="G26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4" i="1"/>
  <c r="G14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<sst xmlns="http://schemas.openxmlformats.org/spreadsheetml/2006/main" count="251" uniqueCount="47">
  <si>
    <t xml:space="preserve">Galvijų supirkimo kainos Lietuvos įmonėse 2024 m. 34–37 sav., EUR/100 kg skerdenų (be PVM)  </t>
  </si>
  <si>
    <t>Kategorija pagal
raumeningumą</t>
  </si>
  <si>
    <t>Pokytis %</t>
  </si>
  <si>
    <t>37 sav.
(09 11–17)</t>
  </si>
  <si>
    <t>34 sav.
(08 19–25)</t>
  </si>
  <si>
    <t>35 sav. 
(08 26–09 01)</t>
  </si>
  <si>
    <t>36 sav. 
(09 02–08)</t>
  </si>
  <si>
    <t>37 sav.*** 
(09 09–15)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</si>
  <si>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</si>
  <si>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</si>
  <si>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</si>
  <si>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</si>
  <si>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</si>
  <si>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</si>
  <si>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</si>
  <si>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</si>
  <si>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</si>
  <si>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</si>
  <si>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</si>
  <si>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</si>
  <si>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</si>
  <si>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</si>
  <si>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</si>
  <si>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</si>
  <si>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</si>
  <si>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</si>
  <si>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</si>
  <si>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</si>
  <si>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</si>
  <si>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</si>
  <si>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</si>
  <si>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</si>
  <si>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</si>
  <si>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</si>
  <si>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</si>
  <si>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</si>
  <si>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</si>
  <si>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</si>
  <si>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</si>
  <si>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</si>
  <si>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</si>
  <si>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</si>
  <si>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37 savaitę su 2024 m. 36 savaite</t>
  </si>
  <si>
    <t>** lyginant 2024 m. 37 savaitę su 2023 m. 37 savaite</t>
  </si>
  <si>
    <t>*** negalutiniai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</si>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</sst>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0" fontId="15" fillId="0" borderId="12" xfId="0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0" fontId="12" fillId="2" borderId="17" xfId="0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9" xfId="1" applyNumberFormat="1" applyFont="1" applyBorder="1" applyAlignment="1">
      <alignment horizontal="right" vertical="center" wrapText="1" indent="1"/>
    </xf>
    <xf numFmtId="0" fontId="8" fillId="0" borderId="12" xfId="0" quotePrefix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3" fillId="0" borderId="12" xfId="0" quotePrefix="1" applyFont="1" applyBorder="1" applyAlignment="1">
      <alignment horizontal="right" vertical="center" indent="1"/>
    </xf>
    <xf numFmtId="0" fontId="7" fillId="0" borderId="0" xfId="1" applyFont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0" fontId="12" fillId="0" borderId="0" xfId="0" quotePrefix="1" applyFont="1" applyAlignment="1">
      <alignment horizontal="right" vertical="center" indent="1"/>
    </xf>
    <xf numFmtId="0" fontId="12" fillId="0" borderId="12" xfId="0" quotePrefix="1" applyFont="1" applyBorder="1" applyAlignment="1">
      <alignment horizontal="right" vertical="center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8" fillId="0" borderId="14" xfId="1" applyFont="1" applyBorder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9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9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8" fillId="0" borderId="9" xfId="1" quotePrefix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2" fontId="18" fillId="0" borderId="12" xfId="1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0" fontId="17" fillId="0" borderId="12" xfId="1" applyFont="1" applyBorder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0" xfId="0" applyNumberFormat="1" applyFont="1" applyAlignment="1">
      <alignment horizontal="right" vertical="center" wrapText="1" indent="1"/>
    </xf>
    <xf numFmtId="0" fontId="20" fillId="0" borderId="12" xfId="0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9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0" fontId="5" fillId="2" borderId="22" xfId="1" applyFont="1" applyFill="1" applyBorder="1" applyAlignment="1">
      <alignment horizontal="center" wrapText="1"/>
    </xf>
    <xf numFmtId="2" fontId="16" fillId="2" borderId="23" xfId="0" applyNumberFormat="1" applyFont="1" applyFill="1" applyBorder="1" applyAlignment="1">
      <alignment horizontal="right" vertical="center" wrapText="1" indent="1"/>
    </xf>
    <xf numFmtId="0" fontId="16" fillId="2" borderId="23" xfId="0" applyFont="1" applyFill="1" applyBorder="1" applyAlignment="1">
      <alignment horizontal="right" vertical="center" wrapText="1" indent="1"/>
    </xf>
    <xf numFmtId="2" fontId="12" fillId="2" borderId="23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4" xfId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right" vertical="center" wrapText="1" indent="1"/>
    </xf>
    <xf numFmtId="0" fontId="12" fillId="4" borderId="25" xfId="0" applyFont="1" applyFill="1" applyBorder="1" applyAlignment="1">
      <alignment horizontal="right" vertical="center" wrapText="1" indent="1"/>
    </xf>
    <xf numFmtId="2" fontId="12" fillId="4" borderId="25" xfId="0" applyNumberFormat="1" applyFont="1" applyFill="1" applyBorder="1" applyAlignment="1">
      <alignment horizontal="right" vertical="center" indent="1"/>
    </xf>
    <xf numFmtId="2" fontId="12" fillId="4" borderId="26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59500F4C-A4C3-4D13-85BA-06201B32CF3F}"/>
    <cellStyle name="Normal_Sheet1 2" xfId="2" xr:uid="{E0EFE8C8-B38E-48A0-8314-9F12F825F6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0A00F-A958-4822-922A-4BF6EB048B95}">
  <dimension ref="A2:H90"/>
  <sheetViews>
    <sheetView showGridLines="0" tabSelected="1" workbookViewId="0">
      <selection activeCell="L84" sqref="L84"/>
    </sheetView>
  </sheetViews>
  <sheetFormatPr defaultRowHeight="14.4" x14ac:dyDescent="0.3"/>
  <cols>
    <col min="1" max="1" width="22.33203125" customWidth="1"/>
    <col min="4" max="4" width="10.332031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7" t="s">
        <v>13</v>
      </c>
    </row>
    <row r="8" spans="1:8" x14ac:dyDescent="0.3">
      <c r="A8" s="18" t="s">
        <v>14</v>
      </c>
      <c r="B8" s="13">
        <v>400.69</v>
      </c>
      <c r="C8" s="19">
        <v>442.53</v>
      </c>
      <c r="D8" s="19">
        <v>455.24</v>
      </c>
      <c r="E8" s="19">
        <v>450.99</v>
      </c>
      <c r="F8" s="20">
        <v>450.17</v>
      </c>
      <c r="G8" s="17">
        <f>F8/E8*100-100</f>
        <v>-0.1818222133528451</v>
      </c>
      <c r="H8" s="17">
        <f t="shared" ref="H8:H14" si="0">(F8/B8-1)*100</f>
        <v>12.348698495095967</v>
      </c>
    </row>
    <row r="9" spans="1:8" x14ac:dyDescent="0.3">
      <c r="A9" s="18" t="s">
        <v>15</v>
      </c>
      <c r="B9" s="13" t="s">
        <v>12</v>
      </c>
      <c r="C9" s="19">
        <v>438.94</v>
      </c>
      <c r="D9" s="19" t="s">
        <v>12</v>
      </c>
      <c r="E9" s="19">
        <v>442.05</v>
      </c>
      <c r="F9" s="20">
        <v>450.25</v>
      </c>
      <c r="G9" s="17">
        <f>F9/E9*100-100</f>
        <v>1.8549937789842801</v>
      </c>
      <c r="H9" s="17" t="s">
        <v>13</v>
      </c>
    </row>
    <row r="10" spans="1:8" x14ac:dyDescent="0.3">
      <c r="A10" s="21" t="s">
        <v>16</v>
      </c>
      <c r="B10" s="22">
        <v>398.78</v>
      </c>
      <c r="C10" s="23">
        <v>442.22</v>
      </c>
      <c r="D10" s="23">
        <v>450.91</v>
      </c>
      <c r="E10" s="23">
        <v>448.78</v>
      </c>
      <c r="F10" s="24">
        <v>449.73</v>
      </c>
      <c r="G10" s="25">
        <f>F10/E10*100-100</f>
        <v>0.2116850127010963</v>
      </c>
      <c r="H10" s="26">
        <f t="shared" si="0"/>
        <v>12.776468228095705</v>
      </c>
    </row>
    <row r="11" spans="1:8" x14ac:dyDescent="0.3">
      <c r="A11" s="18" t="s">
        <v>17</v>
      </c>
      <c r="B11" s="27" t="s">
        <v>13</v>
      </c>
      <c r="C11" s="19" t="s">
        <v>12</v>
      </c>
      <c r="D11" s="19" t="s">
        <v>12</v>
      </c>
      <c r="E11" s="19" t="s">
        <v>12</v>
      </c>
      <c r="F11" s="20">
        <v>435.92</v>
      </c>
      <c r="G11" s="17" t="s">
        <v>13</v>
      </c>
      <c r="H11" s="28" t="s">
        <v>13</v>
      </c>
    </row>
    <row r="12" spans="1:8" x14ac:dyDescent="0.3">
      <c r="A12" s="18" t="s">
        <v>18</v>
      </c>
      <c r="B12" s="29">
        <v>369.65</v>
      </c>
      <c r="C12" s="19">
        <v>425.21</v>
      </c>
      <c r="D12" s="19">
        <v>430.23</v>
      </c>
      <c r="E12" s="19">
        <v>437.52</v>
      </c>
      <c r="F12" s="20">
        <v>440.02</v>
      </c>
      <c r="G12" s="17">
        <f>F12/E12*100-100</f>
        <v>0.57140245017370717</v>
      </c>
      <c r="H12" s="17">
        <f t="shared" si="0"/>
        <v>19.036926822670086</v>
      </c>
    </row>
    <row r="13" spans="1:8" x14ac:dyDescent="0.3">
      <c r="A13" s="18" t="s">
        <v>19</v>
      </c>
      <c r="B13" s="29">
        <v>358.15</v>
      </c>
      <c r="C13" s="19">
        <v>430.73</v>
      </c>
      <c r="D13" s="19">
        <v>431.78</v>
      </c>
      <c r="E13" s="19">
        <v>433.09</v>
      </c>
      <c r="F13" s="20">
        <v>440.67</v>
      </c>
      <c r="G13" s="17">
        <f>F13/E13*100-100</f>
        <v>1.7502135814726927</v>
      </c>
      <c r="H13" s="17">
        <f t="shared" si="0"/>
        <v>23.040625436269725</v>
      </c>
    </row>
    <row r="14" spans="1:8" x14ac:dyDescent="0.3">
      <c r="A14" s="21" t="s">
        <v>20</v>
      </c>
      <c r="B14" s="30">
        <v>365.33</v>
      </c>
      <c r="C14" s="31">
        <v>428.52</v>
      </c>
      <c r="D14" s="31">
        <v>433.83</v>
      </c>
      <c r="E14" s="31">
        <v>435.51</v>
      </c>
      <c r="F14" s="32">
        <v>439.34</v>
      </c>
      <c r="G14" s="25">
        <f>F14/E14*100-100</f>
        <v>0.87942871575852166</v>
      </c>
      <c r="H14" s="26">
        <f t="shared" si="0"/>
        <v>20.258396518216415</v>
      </c>
    </row>
    <row r="15" spans="1:8" x14ac:dyDescent="0.3">
      <c r="A15" s="18" t="s">
        <v>21</v>
      </c>
      <c r="B15" s="29">
        <v>310.06</v>
      </c>
      <c r="C15" s="19">
        <v>307.02</v>
      </c>
      <c r="D15" s="19">
        <v>355.96</v>
      </c>
      <c r="E15" s="19">
        <v>369.84</v>
      </c>
      <c r="F15" s="33" t="s">
        <v>12</v>
      </c>
      <c r="G15" s="28" t="s">
        <v>13</v>
      </c>
      <c r="H15" s="17" t="s">
        <v>13</v>
      </c>
    </row>
    <row r="16" spans="1:8" x14ac:dyDescent="0.3">
      <c r="A16" s="18" t="s">
        <v>22</v>
      </c>
      <c r="B16" s="29">
        <v>334.83</v>
      </c>
      <c r="C16" s="34">
        <v>400.09</v>
      </c>
      <c r="D16" s="34">
        <v>416.96</v>
      </c>
      <c r="E16" s="34">
        <v>405.25</v>
      </c>
      <c r="F16" s="35">
        <v>400.84</v>
      </c>
      <c r="G16" s="17">
        <f t="shared" ref="G16:G20" si="1">F16/E16*100-100</f>
        <v>-1.0882171499074644</v>
      </c>
      <c r="H16" s="17">
        <f>(F16/B16-1)*100</f>
        <v>19.714481975928088</v>
      </c>
    </row>
    <row r="17" spans="1:8" x14ac:dyDescent="0.3">
      <c r="A17" s="18" t="s">
        <v>23</v>
      </c>
      <c r="B17" s="29">
        <v>357.42</v>
      </c>
      <c r="C17" s="19">
        <v>414.35</v>
      </c>
      <c r="D17" s="19">
        <v>437.9</v>
      </c>
      <c r="E17" s="19">
        <v>424.91</v>
      </c>
      <c r="F17" s="20">
        <v>434.77</v>
      </c>
      <c r="G17" s="17">
        <f t="shared" si="1"/>
        <v>2.320491398178433</v>
      </c>
      <c r="H17" s="17">
        <f t="shared" ref="H17:H20" si="2">(F17/B17-1)*100</f>
        <v>21.641206423815106</v>
      </c>
    </row>
    <row r="18" spans="1:8" x14ac:dyDescent="0.3">
      <c r="A18" s="21" t="s">
        <v>24</v>
      </c>
      <c r="B18" s="30">
        <v>342.55</v>
      </c>
      <c r="C18" s="31">
        <v>402.8</v>
      </c>
      <c r="D18" s="31">
        <v>422.48</v>
      </c>
      <c r="E18" s="31">
        <v>408.13</v>
      </c>
      <c r="F18" s="32">
        <v>409.57</v>
      </c>
      <c r="G18" s="25">
        <f t="shared" si="1"/>
        <v>0.35282875554356963</v>
      </c>
      <c r="H18" s="26">
        <f t="shared" si="2"/>
        <v>19.565027003357159</v>
      </c>
    </row>
    <row r="19" spans="1:8" x14ac:dyDescent="0.3">
      <c r="A19" s="18" t="s">
        <v>25</v>
      </c>
      <c r="B19" s="29">
        <v>238.29</v>
      </c>
      <c r="C19" s="19" t="s">
        <v>12</v>
      </c>
      <c r="D19" s="19">
        <v>298.66000000000003</v>
      </c>
      <c r="E19" s="19">
        <v>275.70999999999998</v>
      </c>
      <c r="F19" s="20">
        <v>316.23</v>
      </c>
      <c r="G19" s="28">
        <f t="shared" si="1"/>
        <v>14.69660150157776</v>
      </c>
      <c r="H19" s="28">
        <f t="shared" si="2"/>
        <v>32.7080448193378</v>
      </c>
    </row>
    <row r="20" spans="1:8" x14ac:dyDescent="0.3">
      <c r="A20" s="18" t="s">
        <v>26</v>
      </c>
      <c r="B20" s="29">
        <v>326.99</v>
      </c>
      <c r="C20" s="19">
        <v>355.28</v>
      </c>
      <c r="D20" s="19">
        <v>312.39999999999998</v>
      </c>
      <c r="E20" s="19">
        <v>371.37</v>
      </c>
      <c r="F20" s="20">
        <v>372.32</v>
      </c>
      <c r="G20" s="17">
        <f t="shared" si="1"/>
        <v>0.25580956997063709</v>
      </c>
      <c r="H20" s="17">
        <f t="shared" si="2"/>
        <v>13.862809260222031</v>
      </c>
    </row>
    <row r="21" spans="1:8" x14ac:dyDescent="0.3">
      <c r="A21" s="18" t="s">
        <v>27</v>
      </c>
      <c r="B21" s="29">
        <v>343.04</v>
      </c>
      <c r="C21" s="19">
        <v>387.64</v>
      </c>
      <c r="D21" s="19" t="s">
        <v>12</v>
      </c>
      <c r="E21" s="19" t="s">
        <v>12</v>
      </c>
      <c r="F21" s="20">
        <v>404.52</v>
      </c>
      <c r="G21" s="17" t="s">
        <v>13</v>
      </c>
      <c r="H21" s="17" t="s">
        <v>13</v>
      </c>
    </row>
    <row r="22" spans="1:8" x14ac:dyDescent="0.3">
      <c r="A22" s="21" t="s">
        <v>28</v>
      </c>
      <c r="B22" s="36">
        <v>324.79000000000002</v>
      </c>
      <c r="C22" s="37">
        <v>365.99</v>
      </c>
      <c r="D22" s="37">
        <v>321.06</v>
      </c>
      <c r="E22" s="37">
        <v>353.82</v>
      </c>
      <c r="F22" s="38">
        <v>365.48</v>
      </c>
      <c r="G22" s="25">
        <f>F22/E22*100-100</f>
        <v>3.2954609688542291</v>
      </c>
      <c r="H22" s="26">
        <f>(F22/B22-1)*100</f>
        <v>12.528095076818868</v>
      </c>
    </row>
    <row r="23" spans="1:8" x14ac:dyDescent="0.3">
      <c r="A23" s="39" t="s">
        <v>29</v>
      </c>
      <c r="B23" s="40">
        <v>354.98</v>
      </c>
      <c r="C23" s="40">
        <v>415.98</v>
      </c>
      <c r="D23" s="40">
        <v>421.93</v>
      </c>
      <c r="E23" s="40">
        <v>417.16</v>
      </c>
      <c r="F23" s="41">
        <v>422.73</v>
      </c>
      <c r="G23" s="42">
        <f>F23/E23*100-100</f>
        <v>1.3352191005849221</v>
      </c>
      <c r="H23" s="43">
        <f>F23/B23*100-100</f>
        <v>19.085582286326002</v>
      </c>
    </row>
    <row r="24" spans="1:8" x14ac:dyDescent="0.3">
      <c r="A24" s="44" t="s">
        <v>30</v>
      </c>
      <c r="B24" s="44"/>
      <c r="C24" s="44"/>
      <c r="D24" s="44"/>
      <c r="E24" s="44"/>
      <c r="F24" s="44"/>
      <c r="G24" s="44"/>
      <c r="H24" s="44"/>
    </row>
    <row r="25" spans="1:8" x14ac:dyDescent="0.3">
      <c r="A25" s="45" t="s">
        <v>11</v>
      </c>
      <c r="B25" s="27" t="s">
        <v>12</v>
      </c>
      <c r="C25" s="16" t="s">
        <v>12</v>
      </c>
      <c r="D25" s="16" t="s">
        <v>12</v>
      </c>
      <c r="E25" s="16" t="s">
        <v>12</v>
      </c>
      <c r="F25" s="46" t="s">
        <v>12</v>
      </c>
      <c r="G25" s="28" t="s">
        <v>13</v>
      </c>
      <c r="H25" s="47" t="s">
        <v>13</v>
      </c>
    </row>
    <row r="26" spans="1:8" x14ac:dyDescent="0.3">
      <c r="A26" s="48" t="s">
        <v>14</v>
      </c>
      <c r="B26" s="49">
        <v>379.87</v>
      </c>
      <c r="C26" s="17">
        <v>405.41</v>
      </c>
      <c r="D26" s="17">
        <v>464.96</v>
      </c>
      <c r="E26" s="17">
        <v>431.16</v>
      </c>
      <c r="F26" s="50">
        <v>432.04</v>
      </c>
      <c r="G26" s="17">
        <f t="shared" ref="G26:G28" si="3">F26/E26*100-100</f>
        <v>0.20410056591519776</v>
      </c>
      <c r="H26" s="51">
        <f>F26/B26*100-100</f>
        <v>13.733645720904519</v>
      </c>
    </row>
    <row r="27" spans="1:8" x14ac:dyDescent="0.3">
      <c r="A27" s="48" t="s">
        <v>15</v>
      </c>
      <c r="B27" s="27" t="s">
        <v>12</v>
      </c>
      <c r="C27" s="17" t="s">
        <v>12</v>
      </c>
      <c r="D27" s="17" t="s">
        <v>12</v>
      </c>
      <c r="E27" s="17" t="s">
        <v>12</v>
      </c>
      <c r="F27" s="50">
        <v>449.56</v>
      </c>
      <c r="G27" s="17" t="s">
        <v>13</v>
      </c>
      <c r="H27" s="17" t="s">
        <v>13</v>
      </c>
    </row>
    <row r="28" spans="1:8" x14ac:dyDescent="0.3">
      <c r="A28" s="21" t="s">
        <v>16</v>
      </c>
      <c r="B28" s="52">
        <v>369.52</v>
      </c>
      <c r="C28" s="26">
        <v>403.48</v>
      </c>
      <c r="D28" s="26">
        <v>462.48</v>
      </c>
      <c r="E28" s="26">
        <v>419.28</v>
      </c>
      <c r="F28" s="53">
        <v>438.73</v>
      </c>
      <c r="G28" s="26">
        <f t="shared" si="3"/>
        <v>4.6389047891623818</v>
      </c>
      <c r="H28" s="26">
        <f t="shared" ref="H28" si="4">(F28/B28-1)*100</f>
        <v>18.729703399004126</v>
      </c>
    </row>
    <row r="29" spans="1:8" x14ac:dyDescent="0.3">
      <c r="A29" s="18" t="s">
        <v>17</v>
      </c>
      <c r="B29" s="27" t="s">
        <v>12</v>
      </c>
      <c r="C29" s="54" t="s">
        <v>12</v>
      </c>
      <c r="D29" s="54" t="s">
        <v>13</v>
      </c>
      <c r="E29" s="17" t="s">
        <v>12</v>
      </c>
      <c r="F29" s="55" t="s">
        <v>12</v>
      </c>
      <c r="G29" s="17" t="s">
        <v>13</v>
      </c>
      <c r="H29" s="51" t="s">
        <v>13</v>
      </c>
    </row>
    <row r="30" spans="1:8" x14ac:dyDescent="0.3">
      <c r="A30" s="18" t="s">
        <v>18</v>
      </c>
      <c r="B30" s="27">
        <v>373.17</v>
      </c>
      <c r="C30" s="54">
        <v>408.67</v>
      </c>
      <c r="D30" s="54">
        <v>405.94</v>
      </c>
      <c r="E30" s="54">
        <v>403.92</v>
      </c>
      <c r="F30" s="20">
        <v>431.29</v>
      </c>
      <c r="G30" s="28">
        <f>F30/E30*100-100</f>
        <v>6.7760942760942697</v>
      </c>
      <c r="H30" s="51">
        <f>F30/B30*100-100</f>
        <v>15.574671061446523</v>
      </c>
    </row>
    <row r="31" spans="1:8" x14ac:dyDescent="0.3">
      <c r="A31" s="18" t="s">
        <v>19</v>
      </c>
      <c r="B31" s="27" t="s">
        <v>12</v>
      </c>
      <c r="C31" s="54">
        <v>393.43</v>
      </c>
      <c r="D31" s="54">
        <v>430.99</v>
      </c>
      <c r="E31" s="54">
        <v>426.03</v>
      </c>
      <c r="F31" s="20">
        <v>411.42</v>
      </c>
      <c r="G31" s="28">
        <f>F31/E31*100-100</f>
        <v>-3.4293359622561752</v>
      </c>
      <c r="H31" s="51" t="s">
        <v>13</v>
      </c>
    </row>
    <row r="32" spans="1:8" x14ac:dyDescent="0.3">
      <c r="A32" s="21" t="s">
        <v>20</v>
      </c>
      <c r="B32" s="52">
        <v>372.1</v>
      </c>
      <c r="C32" s="56">
        <v>403.87</v>
      </c>
      <c r="D32" s="56">
        <v>421.51</v>
      </c>
      <c r="E32" s="56">
        <v>411.23</v>
      </c>
      <c r="F32" s="57">
        <v>427.03</v>
      </c>
      <c r="G32" s="26">
        <f t="shared" ref="G32:G35" si="5">F32/E32*100-100</f>
        <v>3.842132140164864</v>
      </c>
      <c r="H32" s="58">
        <f t="shared" ref="H32:H39" si="6">F32/B32*100-100</f>
        <v>14.762160709486679</v>
      </c>
    </row>
    <row r="33" spans="1:8" x14ac:dyDescent="0.3">
      <c r="A33" s="18" t="s">
        <v>21</v>
      </c>
      <c r="B33" s="27">
        <v>340.61</v>
      </c>
      <c r="C33" s="54">
        <v>382.74</v>
      </c>
      <c r="D33" s="54">
        <v>376.34</v>
      </c>
      <c r="E33" s="54">
        <v>382.83</v>
      </c>
      <c r="F33" s="20">
        <v>352.12</v>
      </c>
      <c r="G33" s="28">
        <f t="shared" si="5"/>
        <v>-8.0218373690672138</v>
      </c>
      <c r="H33" s="51">
        <f t="shared" si="6"/>
        <v>3.3792313789964936</v>
      </c>
    </row>
    <row r="34" spans="1:8" x14ac:dyDescent="0.3">
      <c r="A34" s="18" t="s">
        <v>22</v>
      </c>
      <c r="B34" s="29">
        <v>346.07</v>
      </c>
      <c r="C34" s="59">
        <v>401.45</v>
      </c>
      <c r="D34" s="59">
        <v>407.76</v>
      </c>
      <c r="E34" s="59">
        <v>421.53</v>
      </c>
      <c r="F34" s="35">
        <v>413.07</v>
      </c>
      <c r="G34" s="28">
        <f t="shared" si="5"/>
        <v>-2.006974592555693</v>
      </c>
      <c r="H34" s="51">
        <f t="shared" si="6"/>
        <v>19.360245037131207</v>
      </c>
    </row>
    <row r="35" spans="1:8" x14ac:dyDescent="0.3">
      <c r="A35" s="18" t="s">
        <v>23</v>
      </c>
      <c r="B35" s="27">
        <v>348.91</v>
      </c>
      <c r="C35" s="54" t="s">
        <v>12</v>
      </c>
      <c r="D35" s="54">
        <v>418.19</v>
      </c>
      <c r="E35" s="54">
        <v>425.87</v>
      </c>
      <c r="F35" s="20">
        <v>431.23</v>
      </c>
      <c r="G35" s="28">
        <f t="shared" si="5"/>
        <v>1.258600042266437</v>
      </c>
      <c r="H35" s="51">
        <f t="shared" si="6"/>
        <v>23.593476827835261</v>
      </c>
    </row>
    <row r="36" spans="1:8" x14ac:dyDescent="0.3">
      <c r="A36" s="21" t="s">
        <v>24</v>
      </c>
      <c r="B36" s="30">
        <v>345.78</v>
      </c>
      <c r="C36" s="60">
        <v>402.88</v>
      </c>
      <c r="D36" s="60">
        <v>403.89</v>
      </c>
      <c r="E36" s="60">
        <v>418.18</v>
      </c>
      <c r="F36" s="32">
        <v>404.63</v>
      </c>
      <c r="G36" s="25">
        <f>F36/E36*100-100</f>
        <v>-3.2402314792673081</v>
      </c>
      <c r="H36" s="58">
        <f>F36/B36*100-100</f>
        <v>17.01949216264677</v>
      </c>
    </row>
    <row r="37" spans="1:8" x14ac:dyDescent="0.3">
      <c r="A37" s="18" t="s">
        <v>25</v>
      </c>
      <c r="B37" s="29">
        <v>330.26</v>
      </c>
      <c r="C37" s="54">
        <v>276.41000000000003</v>
      </c>
      <c r="D37" s="54" t="s">
        <v>12</v>
      </c>
      <c r="E37" s="54" t="s">
        <v>12</v>
      </c>
      <c r="F37" s="20" t="s">
        <v>12</v>
      </c>
      <c r="G37" s="28" t="s">
        <v>13</v>
      </c>
      <c r="H37" s="51" t="s">
        <v>13</v>
      </c>
    </row>
    <row r="38" spans="1:8" x14ac:dyDescent="0.3">
      <c r="A38" s="18" t="s">
        <v>26</v>
      </c>
      <c r="B38" s="29" t="s">
        <v>12</v>
      </c>
      <c r="C38" s="54">
        <v>358.01</v>
      </c>
      <c r="D38" s="54">
        <v>370.78</v>
      </c>
      <c r="E38" s="54">
        <v>360.37</v>
      </c>
      <c r="F38" s="20" t="s">
        <v>12</v>
      </c>
      <c r="G38" s="28" t="s">
        <v>13</v>
      </c>
      <c r="H38" s="51" t="s">
        <v>13</v>
      </c>
    </row>
    <row r="39" spans="1:8" x14ac:dyDescent="0.3">
      <c r="A39" s="21" t="s">
        <v>28</v>
      </c>
      <c r="B39" s="36">
        <v>322.51</v>
      </c>
      <c r="C39" s="61">
        <v>354.39</v>
      </c>
      <c r="D39" s="61">
        <v>368.55</v>
      </c>
      <c r="E39" s="61">
        <v>380.8</v>
      </c>
      <c r="F39" s="62">
        <v>350.99</v>
      </c>
      <c r="G39" s="25">
        <f t="shared" ref="G39" si="7">F39/E39*100-100</f>
        <v>-7.8282563025210123</v>
      </c>
      <c r="H39" s="58">
        <f t="shared" si="6"/>
        <v>8.8307339307308439</v>
      </c>
    </row>
    <row r="40" spans="1:8" x14ac:dyDescent="0.3">
      <c r="A40" s="63" t="s">
        <v>29</v>
      </c>
      <c r="B40" s="64">
        <v>356.16</v>
      </c>
      <c r="C40" s="65">
        <v>399.81</v>
      </c>
      <c r="D40" s="64">
        <v>419.4</v>
      </c>
      <c r="E40" s="64">
        <v>413.95</v>
      </c>
      <c r="F40" s="65">
        <v>413.55</v>
      </c>
      <c r="G40" s="66">
        <f>F40/E40*100-100</f>
        <v>-9.6630027781131389E-2</v>
      </c>
      <c r="H40" s="43">
        <f>F40/B40*100-100</f>
        <v>16.113544474393521</v>
      </c>
    </row>
    <row r="41" spans="1:8" x14ac:dyDescent="0.3">
      <c r="A41" s="44" t="s">
        <v>31</v>
      </c>
      <c r="B41" s="44"/>
      <c r="C41" s="44"/>
      <c r="D41" s="44"/>
      <c r="E41" s="44"/>
      <c r="F41" s="44"/>
      <c r="G41" s="44"/>
      <c r="H41" s="44"/>
    </row>
    <row r="42" spans="1:8" x14ac:dyDescent="0.3">
      <c r="A42" s="48" t="s">
        <v>15</v>
      </c>
      <c r="B42" s="67" t="s">
        <v>12</v>
      </c>
      <c r="C42" s="14" t="s">
        <v>12</v>
      </c>
      <c r="D42" s="14" t="s">
        <v>12</v>
      </c>
      <c r="E42" s="14" t="s">
        <v>12</v>
      </c>
      <c r="F42" s="15" t="s">
        <v>13</v>
      </c>
      <c r="G42" s="47" t="s">
        <v>13</v>
      </c>
      <c r="H42" s="47" t="s">
        <v>13</v>
      </c>
    </row>
    <row r="43" spans="1:8" x14ac:dyDescent="0.3">
      <c r="A43" s="48" t="s">
        <v>32</v>
      </c>
      <c r="B43" s="68" t="s">
        <v>12</v>
      </c>
      <c r="C43" s="19" t="s">
        <v>12</v>
      </c>
      <c r="D43" s="19" t="s">
        <v>12</v>
      </c>
      <c r="E43" s="19" t="s">
        <v>12</v>
      </c>
      <c r="F43" s="33" t="s">
        <v>13</v>
      </c>
      <c r="G43" s="28" t="s">
        <v>13</v>
      </c>
      <c r="H43" s="47" t="s">
        <v>13</v>
      </c>
    </row>
    <row r="44" spans="1:8" x14ac:dyDescent="0.3">
      <c r="A44" s="69" t="s">
        <v>16</v>
      </c>
      <c r="B44" s="70" t="s">
        <v>12</v>
      </c>
      <c r="C44" s="71" t="s">
        <v>12</v>
      </c>
      <c r="D44" s="71" t="s">
        <v>12</v>
      </c>
      <c r="E44" s="19" t="s">
        <v>12</v>
      </c>
      <c r="F44" s="24">
        <v>382.88</v>
      </c>
      <c r="G44" s="26" t="s">
        <v>13</v>
      </c>
      <c r="H44" s="58" t="s">
        <v>13</v>
      </c>
    </row>
    <row r="45" spans="1:8" x14ac:dyDescent="0.3">
      <c r="A45" s="48" t="s">
        <v>18</v>
      </c>
      <c r="B45" s="72" t="s">
        <v>12</v>
      </c>
      <c r="C45" s="71" t="s">
        <v>12</v>
      </c>
      <c r="D45" s="19">
        <v>382.03</v>
      </c>
      <c r="E45" s="19" t="s">
        <v>12</v>
      </c>
      <c r="F45" s="33" t="s">
        <v>12</v>
      </c>
      <c r="G45" s="28" t="s">
        <v>13</v>
      </c>
      <c r="H45" s="47" t="s">
        <v>13</v>
      </c>
    </row>
    <row r="46" spans="1:8" x14ac:dyDescent="0.3">
      <c r="A46" s="18" t="s">
        <v>19</v>
      </c>
      <c r="B46" s="73">
        <v>331.7</v>
      </c>
      <c r="C46" s="54">
        <v>400.44</v>
      </c>
      <c r="D46" s="54">
        <v>369.87</v>
      </c>
      <c r="E46" s="54">
        <v>378.96</v>
      </c>
      <c r="F46" s="20">
        <v>384.43</v>
      </c>
      <c r="G46" s="47">
        <f>F46/E46*100-100</f>
        <v>1.4434241080852956</v>
      </c>
      <c r="H46" s="47">
        <f t="shared" ref="H46:H53" si="8">F46/B46*100-100</f>
        <v>15.896894784443788</v>
      </c>
    </row>
    <row r="47" spans="1:8" x14ac:dyDescent="0.3">
      <c r="A47" s="18" t="s">
        <v>33</v>
      </c>
      <c r="B47" s="73" t="s">
        <v>12</v>
      </c>
      <c r="C47" s="54">
        <v>385.52</v>
      </c>
      <c r="D47" s="54">
        <v>374.97</v>
      </c>
      <c r="E47" s="54">
        <v>376.16</v>
      </c>
      <c r="F47" s="20">
        <v>383.78</v>
      </c>
      <c r="G47" s="47">
        <f>F47/E47*100-100</f>
        <v>2.0257337303275023</v>
      </c>
      <c r="H47" s="47" t="s">
        <v>13</v>
      </c>
    </row>
    <row r="48" spans="1:8" x14ac:dyDescent="0.3">
      <c r="A48" s="18" t="s">
        <v>34</v>
      </c>
      <c r="B48" s="49">
        <v>329.03</v>
      </c>
      <c r="C48" s="71" t="s">
        <v>13</v>
      </c>
      <c r="D48" s="71" t="s">
        <v>12</v>
      </c>
      <c r="E48" s="19">
        <v>403.63</v>
      </c>
      <c r="F48" s="74" t="s">
        <v>12</v>
      </c>
      <c r="G48" s="47" t="s">
        <v>13</v>
      </c>
      <c r="H48" s="47" t="s">
        <v>13</v>
      </c>
    </row>
    <row r="49" spans="1:8" x14ac:dyDescent="0.3">
      <c r="A49" s="21" t="s">
        <v>20</v>
      </c>
      <c r="B49" s="70">
        <v>329.54</v>
      </c>
      <c r="C49" s="31">
        <v>404.04</v>
      </c>
      <c r="D49" s="31">
        <v>376.38</v>
      </c>
      <c r="E49" s="31">
        <v>381.92</v>
      </c>
      <c r="F49" s="32">
        <v>380.83</v>
      </c>
      <c r="G49" s="75">
        <f>F49/E49*100-100</f>
        <v>-0.28540008378719506</v>
      </c>
      <c r="H49" s="58">
        <f t="shared" si="8"/>
        <v>15.564119681980927</v>
      </c>
    </row>
    <row r="50" spans="1:8" x14ac:dyDescent="0.3">
      <c r="A50" s="18" t="s">
        <v>21</v>
      </c>
      <c r="B50" s="29" t="s">
        <v>12</v>
      </c>
      <c r="C50" s="71" t="s">
        <v>12</v>
      </c>
      <c r="D50" s="76">
        <v>299.16000000000003</v>
      </c>
      <c r="E50" s="19" t="s">
        <v>12</v>
      </c>
      <c r="F50" s="33" t="s">
        <v>12</v>
      </c>
      <c r="G50" s="75" t="s">
        <v>13</v>
      </c>
      <c r="H50" s="51" t="s">
        <v>13</v>
      </c>
    </row>
    <row r="51" spans="1:8" x14ac:dyDescent="0.3">
      <c r="A51" s="18" t="s">
        <v>22</v>
      </c>
      <c r="B51" s="73">
        <v>319.12</v>
      </c>
      <c r="C51" s="71" t="s">
        <v>12</v>
      </c>
      <c r="D51" s="76">
        <v>372.09</v>
      </c>
      <c r="E51" s="76">
        <v>372.84</v>
      </c>
      <c r="F51" s="77">
        <v>398.08</v>
      </c>
      <c r="G51" s="51">
        <f t="shared" ref="G51:G52" si="9">F51/E51*100-100</f>
        <v>6.7696599077352175</v>
      </c>
      <c r="H51" s="51">
        <f t="shared" si="8"/>
        <v>24.743043369265479</v>
      </c>
    </row>
    <row r="52" spans="1:8" x14ac:dyDescent="0.3">
      <c r="A52" s="18" t="s">
        <v>23</v>
      </c>
      <c r="B52" s="73">
        <v>339.38</v>
      </c>
      <c r="C52" s="59">
        <v>401.36</v>
      </c>
      <c r="D52" s="59">
        <v>384.56</v>
      </c>
      <c r="E52" s="59">
        <v>386.84</v>
      </c>
      <c r="F52" s="35">
        <v>391.73</v>
      </c>
      <c r="G52" s="51">
        <f t="shared" si="9"/>
        <v>1.2640885120463281</v>
      </c>
      <c r="H52" s="51">
        <f t="shared" si="8"/>
        <v>15.425187105898999</v>
      </c>
    </row>
    <row r="53" spans="1:8" x14ac:dyDescent="0.3">
      <c r="A53" s="18" t="s">
        <v>35</v>
      </c>
      <c r="B53" s="73">
        <v>347.84</v>
      </c>
      <c r="C53" s="54">
        <v>385.26</v>
      </c>
      <c r="D53" s="54">
        <v>390.52</v>
      </c>
      <c r="E53" s="54">
        <v>374.93</v>
      </c>
      <c r="F53" s="20">
        <v>376.06</v>
      </c>
      <c r="G53" s="51">
        <f>F53/E53*100-100</f>
        <v>0.30138959272396448</v>
      </c>
      <c r="H53" s="51">
        <f t="shared" si="8"/>
        <v>8.1129254829806854</v>
      </c>
    </row>
    <row r="54" spans="1:8" x14ac:dyDescent="0.3">
      <c r="A54" s="18" t="s">
        <v>36</v>
      </c>
      <c r="B54" s="68" t="s">
        <v>12</v>
      </c>
      <c r="C54" s="71" t="s">
        <v>12</v>
      </c>
      <c r="D54" s="71" t="s">
        <v>12</v>
      </c>
      <c r="E54" s="19" t="s">
        <v>12</v>
      </c>
      <c r="F54" s="33" t="s">
        <v>12</v>
      </c>
      <c r="G54" s="51" t="s">
        <v>13</v>
      </c>
      <c r="H54" s="51" t="s">
        <v>13</v>
      </c>
    </row>
    <row r="55" spans="1:8" x14ac:dyDescent="0.3">
      <c r="A55" s="21" t="s">
        <v>24</v>
      </c>
      <c r="B55" s="30">
        <v>337.09</v>
      </c>
      <c r="C55" s="60">
        <v>392.89</v>
      </c>
      <c r="D55" s="60">
        <v>382.61</v>
      </c>
      <c r="E55" s="60">
        <v>380.61</v>
      </c>
      <c r="F55" s="32">
        <v>391.22</v>
      </c>
      <c r="G55" s="75">
        <f>F55/E55*100-100</f>
        <v>2.7876303828065545</v>
      </c>
      <c r="H55" s="58">
        <f t="shared" ref="H55:H60" si="10">F55/B55*100-100</f>
        <v>16.058026046456447</v>
      </c>
    </row>
    <row r="56" spans="1:8" x14ac:dyDescent="0.3">
      <c r="A56" s="18" t="s">
        <v>25</v>
      </c>
      <c r="B56" s="29">
        <v>247.29</v>
      </c>
      <c r="C56" s="59">
        <v>299.06</v>
      </c>
      <c r="D56" s="59">
        <v>285.56</v>
      </c>
      <c r="E56" s="59">
        <v>289.48</v>
      </c>
      <c r="F56" s="35">
        <v>283.95</v>
      </c>
      <c r="G56" s="47">
        <f t="shared" ref="G56:G60" si="11">F56/E56*100-100</f>
        <v>-1.9103219566118668</v>
      </c>
      <c r="H56" s="51">
        <f t="shared" si="10"/>
        <v>14.824699745238391</v>
      </c>
    </row>
    <row r="57" spans="1:8" x14ac:dyDescent="0.3">
      <c r="A57" s="18" t="s">
        <v>26</v>
      </c>
      <c r="B57" s="29">
        <v>281.18</v>
      </c>
      <c r="C57" s="59">
        <v>316.99</v>
      </c>
      <c r="D57" s="59">
        <v>324.31</v>
      </c>
      <c r="E57" s="59">
        <v>319.79000000000002</v>
      </c>
      <c r="F57" s="35">
        <v>322.66000000000003</v>
      </c>
      <c r="G57" s="47">
        <f t="shared" si="11"/>
        <v>0.89746396072423806</v>
      </c>
      <c r="H57" s="51">
        <f t="shared" si="10"/>
        <v>14.752116082224916</v>
      </c>
    </row>
    <row r="58" spans="1:8" x14ac:dyDescent="0.3">
      <c r="A58" s="18" t="s">
        <v>27</v>
      </c>
      <c r="B58" s="29">
        <v>281.67</v>
      </c>
      <c r="C58" s="59">
        <v>311.19</v>
      </c>
      <c r="D58" s="59">
        <v>330.92</v>
      </c>
      <c r="E58" s="59">
        <v>321.83999999999997</v>
      </c>
      <c r="F58" s="35">
        <v>324.05</v>
      </c>
      <c r="G58" s="47">
        <f t="shared" si="11"/>
        <v>0.68667660949542153</v>
      </c>
      <c r="H58" s="51">
        <f t="shared" si="10"/>
        <v>15.045975787268787</v>
      </c>
    </row>
    <row r="59" spans="1:8" x14ac:dyDescent="0.3">
      <c r="A59" s="21" t="s">
        <v>28</v>
      </c>
      <c r="B59" s="36">
        <v>270.8</v>
      </c>
      <c r="C59" s="78">
        <v>310.33999999999997</v>
      </c>
      <c r="D59" s="78">
        <v>314.58999999999997</v>
      </c>
      <c r="E59" s="78">
        <v>310.69</v>
      </c>
      <c r="F59" s="79">
        <v>311.37</v>
      </c>
      <c r="G59" s="75">
        <f t="shared" si="11"/>
        <v>0.21886768161189707</v>
      </c>
      <c r="H59" s="58">
        <f t="shared" si="10"/>
        <v>14.981536189069416</v>
      </c>
    </row>
    <row r="60" spans="1:8" x14ac:dyDescent="0.3">
      <c r="A60" s="39" t="s">
        <v>29</v>
      </c>
      <c r="B60" s="64">
        <v>304.81</v>
      </c>
      <c r="C60" s="80">
        <v>352.76</v>
      </c>
      <c r="D60" s="80">
        <v>352.07</v>
      </c>
      <c r="E60" s="80">
        <v>350.26</v>
      </c>
      <c r="F60" s="80">
        <v>356.67</v>
      </c>
      <c r="G60" s="81">
        <f t="shared" si="11"/>
        <v>1.8300690915320104</v>
      </c>
      <c r="H60" s="43">
        <f t="shared" si="10"/>
        <v>17.013877497457443</v>
      </c>
    </row>
    <row r="61" spans="1:8" x14ac:dyDescent="0.3">
      <c r="A61" s="44" t="s">
        <v>37</v>
      </c>
      <c r="B61" s="44"/>
      <c r="C61" s="44"/>
      <c r="D61" s="44"/>
      <c r="E61" s="44"/>
      <c r="F61" s="44"/>
      <c r="G61" s="44"/>
      <c r="H61" s="44"/>
    </row>
    <row r="62" spans="1:8" x14ac:dyDescent="0.3">
      <c r="A62" s="48" t="s">
        <v>14</v>
      </c>
      <c r="B62" s="29" t="s">
        <v>12</v>
      </c>
      <c r="C62" s="82" t="s">
        <v>12</v>
      </c>
      <c r="D62" s="82">
        <v>383.39</v>
      </c>
      <c r="E62" s="82" t="s">
        <v>12</v>
      </c>
      <c r="F62" s="83" t="s">
        <v>12</v>
      </c>
      <c r="G62" s="47" t="s">
        <v>13</v>
      </c>
      <c r="H62" s="51" t="s">
        <v>13</v>
      </c>
    </row>
    <row r="63" spans="1:8" x14ac:dyDescent="0.3">
      <c r="A63" s="48" t="s">
        <v>15</v>
      </c>
      <c r="B63" s="29" t="s">
        <v>12</v>
      </c>
      <c r="C63" s="34" t="s">
        <v>12</v>
      </c>
      <c r="D63" s="34" t="s">
        <v>12</v>
      </c>
      <c r="E63" s="34">
        <v>471.76</v>
      </c>
      <c r="F63" s="35">
        <v>386.73</v>
      </c>
      <c r="G63" s="47">
        <f t="shared" ref="G63:G78" si="12">F63/E63*100-100</f>
        <v>-18.023995251822953</v>
      </c>
      <c r="H63" s="51" t="s">
        <v>13</v>
      </c>
    </row>
    <row r="64" spans="1:8" x14ac:dyDescent="0.3">
      <c r="A64" s="48" t="s">
        <v>32</v>
      </c>
      <c r="B64" s="29" t="s">
        <v>12</v>
      </c>
      <c r="C64" s="34" t="s">
        <v>12</v>
      </c>
      <c r="D64" s="34" t="s">
        <v>13</v>
      </c>
      <c r="E64" s="34" t="s">
        <v>12</v>
      </c>
      <c r="F64" s="84" t="s">
        <v>12</v>
      </c>
      <c r="G64" s="47" t="s">
        <v>13</v>
      </c>
      <c r="H64" s="51" t="s">
        <v>13</v>
      </c>
    </row>
    <row r="65" spans="1:8" x14ac:dyDescent="0.3">
      <c r="A65" s="85" t="s">
        <v>16</v>
      </c>
      <c r="B65" s="30" t="s">
        <v>12</v>
      </c>
      <c r="C65" s="86">
        <v>453.71</v>
      </c>
      <c r="D65" s="86">
        <v>386.42</v>
      </c>
      <c r="E65" s="86">
        <v>456.16</v>
      </c>
      <c r="F65" s="87">
        <v>399.45</v>
      </c>
      <c r="G65" s="58">
        <f t="shared" si="12"/>
        <v>-12.43204138898632</v>
      </c>
      <c r="H65" s="58" t="s">
        <v>13</v>
      </c>
    </row>
    <row r="66" spans="1:8" x14ac:dyDescent="0.3">
      <c r="A66" s="18" t="s">
        <v>18</v>
      </c>
      <c r="B66" s="29" t="s">
        <v>12</v>
      </c>
      <c r="C66" s="34">
        <v>399.5</v>
      </c>
      <c r="D66" s="34">
        <v>369.11</v>
      </c>
      <c r="E66" s="34">
        <v>384.82</v>
      </c>
      <c r="F66" s="35">
        <v>366.47</v>
      </c>
      <c r="G66" s="47">
        <f t="shared" si="12"/>
        <v>-4.7684631775895099</v>
      </c>
      <c r="H66" s="51" t="s">
        <v>13</v>
      </c>
    </row>
    <row r="67" spans="1:8" x14ac:dyDescent="0.3">
      <c r="A67" s="18" t="s">
        <v>19</v>
      </c>
      <c r="B67" s="29">
        <v>364.23</v>
      </c>
      <c r="C67" s="34">
        <v>420.24</v>
      </c>
      <c r="D67" s="34">
        <v>395.55</v>
      </c>
      <c r="E67" s="34">
        <v>422.83</v>
      </c>
      <c r="F67" s="35">
        <v>390.34</v>
      </c>
      <c r="G67" s="47">
        <f t="shared" si="12"/>
        <v>-7.6839391717711578</v>
      </c>
      <c r="H67" s="51">
        <f t="shared" ref="H67" si="13">F67/B67*100-100</f>
        <v>7.1685473464568901</v>
      </c>
    </row>
    <row r="68" spans="1:8" x14ac:dyDescent="0.3">
      <c r="A68" s="18" t="s">
        <v>33</v>
      </c>
      <c r="B68" s="29" t="s">
        <v>12</v>
      </c>
      <c r="C68" s="59">
        <v>394.83</v>
      </c>
      <c r="D68" s="59">
        <v>396.41</v>
      </c>
      <c r="E68" s="59">
        <v>398.6</v>
      </c>
      <c r="F68" s="35">
        <v>400.11</v>
      </c>
      <c r="G68" s="47">
        <f t="shared" si="12"/>
        <v>0.37882589061715066</v>
      </c>
      <c r="H68" s="51" t="s">
        <v>13</v>
      </c>
    </row>
    <row r="69" spans="1:8" x14ac:dyDescent="0.3">
      <c r="A69" s="18" t="s">
        <v>34</v>
      </c>
      <c r="B69" s="29" t="s">
        <v>12</v>
      </c>
      <c r="C69" s="34" t="s">
        <v>12</v>
      </c>
      <c r="D69" s="34" t="s">
        <v>12</v>
      </c>
      <c r="E69" s="34" t="s">
        <v>13</v>
      </c>
      <c r="F69" s="84" t="s">
        <v>13</v>
      </c>
      <c r="G69" s="47" t="s">
        <v>13</v>
      </c>
      <c r="H69" s="51" t="s">
        <v>13</v>
      </c>
    </row>
    <row r="70" spans="1:8" x14ac:dyDescent="0.3">
      <c r="A70" s="21" t="s">
        <v>20</v>
      </c>
      <c r="B70" s="88">
        <v>357.19</v>
      </c>
      <c r="C70" s="89">
        <v>413.26</v>
      </c>
      <c r="D70" s="89">
        <v>392.75</v>
      </c>
      <c r="E70" s="89">
        <v>413.35</v>
      </c>
      <c r="F70" s="87">
        <v>392.51</v>
      </c>
      <c r="G70" s="58">
        <f t="shared" si="12"/>
        <v>-5.0417321882182335</v>
      </c>
      <c r="H70" s="58">
        <f t="shared" ref="H70:H80" si="14">F70/B70*100-100</f>
        <v>9.8882947450936456</v>
      </c>
    </row>
    <row r="71" spans="1:8" x14ac:dyDescent="0.3">
      <c r="A71" s="90" t="s">
        <v>21</v>
      </c>
      <c r="B71" s="29" t="s">
        <v>12</v>
      </c>
      <c r="C71" s="34" t="s">
        <v>13</v>
      </c>
      <c r="D71" s="34" t="s">
        <v>12</v>
      </c>
      <c r="E71" s="34" t="s">
        <v>12</v>
      </c>
      <c r="F71" s="84" t="s">
        <v>12</v>
      </c>
      <c r="G71" s="25" t="s">
        <v>13</v>
      </c>
      <c r="H71" s="51" t="s">
        <v>13</v>
      </c>
    </row>
    <row r="72" spans="1:8" x14ac:dyDescent="0.3">
      <c r="A72" s="18" t="s">
        <v>22</v>
      </c>
      <c r="B72" s="29">
        <v>319.22000000000003</v>
      </c>
      <c r="C72" s="34">
        <v>363.48</v>
      </c>
      <c r="D72" s="34">
        <v>354.94</v>
      </c>
      <c r="E72" s="34">
        <v>368.29</v>
      </c>
      <c r="F72" s="35">
        <v>368.09</v>
      </c>
      <c r="G72" s="47">
        <f t="shared" si="12"/>
        <v>-5.4305031361167266E-2</v>
      </c>
      <c r="H72" s="51">
        <f>F72/B72*100-100</f>
        <v>15.309191153436473</v>
      </c>
    </row>
    <row r="73" spans="1:8" x14ac:dyDescent="0.3">
      <c r="A73" s="18" t="s">
        <v>23</v>
      </c>
      <c r="B73" s="91">
        <v>344.13</v>
      </c>
      <c r="C73" s="59">
        <v>404.18</v>
      </c>
      <c r="D73" s="59">
        <v>391.79</v>
      </c>
      <c r="E73" s="59">
        <v>401.83</v>
      </c>
      <c r="F73" s="84">
        <v>399.6</v>
      </c>
      <c r="G73" s="47">
        <f t="shared" si="12"/>
        <v>-0.55496105318168532</v>
      </c>
      <c r="H73" s="51">
        <f t="shared" ref="H73" si="15">F73/B73*100-100</f>
        <v>16.118908552000704</v>
      </c>
    </row>
    <row r="74" spans="1:8" x14ac:dyDescent="0.3">
      <c r="A74" s="18" t="s">
        <v>35</v>
      </c>
      <c r="B74" s="29" t="s">
        <v>12</v>
      </c>
      <c r="C74" s="59">
        <v>395.96</v>
      </c>
      <c r="D74" s="59">
        <v>411.95</v>
      </c>
      <c r="E74" s="59">
        <v>400.79</v>
      </c>
      <c r="F74" s="35">
        <v>394.32</v>
      </c>
      <c r="G74" s="47">
        <f t="shared" si="12"/>
        <v>-1.6143117343247155</v>
      </c>
      <c r="H74" s="51" t="s">
        <v>13</v>
      </c>
    </row>
    <row r="75" spans="1:8" x14ac:dyDescent="0.3">
      <c r="A75" s="21" t="s">
        <v>24</v>
      </c>
      <c r="B75" s="30">
        <v>339.01</v>
      </c>
      <c r="C75" s="60">
        <v>392.43</v>
      </c>
      <c r="D75" s="60">
        <v>389.7</v>
      </c>
      <c r="E75" s="60">
        <v>393.76</v>
      </c>
      <c r="F75" s="32">
        <v>393.84</v>
      </c>
      <c r="G75" s="58">
        <f t="shared" si="12"/>
        <v>2.0316944331582931E-2</v>
      </c>
      <c r="H75" s="75">
        <f t="shared" si="14"/>
        <v>16.173564201645974</v>
      </c>
    </row>
    <row r="76" spans="1:8" x14ac:dyDescent="0.3">
      <c r="A76" s="18" t="s">
        <v>25</v>
      </c>
      <c r="B76" s="29" t="s">
        <v>12</v>
      </c>
      <c r="C76" s="34" t="s">
        <v>12</v>
      </c>
      <c r="D76" s="34" t="s">
        <v>12</v>
      </c>
      <c r="E76" s="34">
        <v>258.88</v>
      </c>
      <c r="F76" s="84" t="s">
        <v>12</v>
      </c>
      <c r="G76" s="47" t="s">
        <v>13</v>
      </c>
      <c r="H76" s="51" t="s">
        <v>13</v>
      </c>
    </row>
    <row r="77" spans="1:8" x14ac:dyDescent="0.3">
      <c r="A77" s="18" t="s">
        <v>26</v>
      </c>
      <c r="B77" s="29">
        <v>294.89999999999998</v>
      </c>
      <c r="C77" s="92">
        <v>314.13</v>
      </c>
      <c r="D77" s="92">
        <v>310.70999999999998</v>
      </c>
      <c r="E77" s="92">
        <v>316.23</v>
      </c>
      <c r="F77" s="93">
        <v>321.57</v>
      </c>
      <c r="G77" s="47">
        <f t="shared" si="12"/>
        <v>1.6886443411440837</v>
      </c>
      <c r="H77" s="51">
        <f t="shared" si="14"/>
        <v>9.0437436419125135</v>
      </c>
    </row>
    <row r="78" spans="1:8" x14ac:dyDescent="0.3">
      <c r="A78" s="18" t="s">
        <v>27</v>
      </c>
      <c r="B78" s="29" t="s">
        <v>12</v>
      </c>
      <c r="C78" s="59">
        <v>367.66</v>
      </c>
      <c r="D78" s="59">
        <v>347.22</v>
      </c>
      <c r="E78" s="59">
        <v>360.8</v>
      </c>
      <c r="F78" s="35">
        <v>351.82</v>
      </c>
      <c r="G78" s="47">
        <f t="shared" si="12"/>
        <v>-2.4889135254988872</v>
      </c>
      <c r="H78" s="51" t="s">
        <v>13</v>
      </c>
    </row>
    <row r="79" spans="1:8" x14ac:dyDescent="0.3">
      <c r="A79" s="18" t="s">
        <v>38</v>
      </c>
      <c r="B79" s="29" t="s">
        <v>12</v>
      </c>
      <c r="C79" s="34" t="s">
        <v>13</v>
      </c>
      <c r="D79" s="34" t="s">
        <v>12</v>
      </c>
      <c r="E79" s="34" t="s">
        <v>12</v>
      </c>
      <c r="F79" s="84" t="s">
        <v>12</v>
      </c>
      <c r="G79" s="47" t="s">
        <v>13</v>
      </c>
      <c r="H79" s="51" t="s">
        <v>13</v>
      </c>
    </row>
    <row r="80" spans="1:8" x14ac:dyDescent="0.3">
      <c r="A80" s="21" t="s">
        <v>28</v>
      </c>
      <c r="B80" s="94">
        <v>294.95999999999998</v>
      </c>
      <c r="C80" s="95">
        <v>331.4</v>
      </c>
      <c r="D80" s="95">
        <v>332.94</v>
      </c>
      <c r="E80" s="95">
        <v>331.02</v>
      </c>
      <c r="F80" s="96">
        <v>331.5</v>
      </c>
      <c r="G80" s="25">
        <f>F80/E80*100-100</f>
        <v>0.14500634402756418</v>
      </c>
      <c r="H80" s="75">
        <f t="shared" si="14"/>
        <v>12.388120423108219</v>
      </c>
    </row>
    <row r="81" spans="1:8" x14ac:dyDescent="0.3">
      <c r="A81" s="97" t="s">
        <v>29</v>
      </c>
      <c r="B81" s="98">
        <v>334.98</v>
      </c>
      <c r="C81" s="99">
        <v>389.58</v>
      </c>
      <c r="D81" s="99">
        <v>382.84</v>
      </c>
      <c r="E81" s="99">
        <v>392.07</v>
      </c>
      <c r="F81" s="99">
        <v>386.13</v>
      </c>
      <c r="G81" s="100">
        <f>F81/E81*100-100</f>
        <v>-1.5150355803810527</v>
      </c>
      <c r="H81" s="101">
        <f>(F81/B81-1)*100</f>
        <v>15.269568332437755</v>
      </c>
    </row>
    <row r="82" spans="1:8" x14ac:dyDescent="0.3">
      <c r="A82" s="102" t="s">
        <v>39</v>
      </c>
      <c r="B82" s="103">
        <v>324.51</v>
      </c>
      <c r="C82" s="103">
        <v>377.26</v>
      </c>
      <c r="D82" s="103">
        <v>379.57</v>
      </c>
      <c r="E82" s="103">
        <v>380.83</v>
      </c>
      <c r="F82" s="104">
        <v>380.87</v>
      </c>
      <c r="G82" s="105">
        <f>F82/E82*100-100</f>
        <v>1.0503374208980176E-2</v>
      </c>
      <c r="H82" s="106">
        <f>(F82/B82-1)*100</f>
        <v>17.367723644879973</v>
      </c>
    </row>
    <row r="83" spans="1:8" x14ac:dyDescent="0.3">
      <c r="A83" s="107"/>
      <c r="C83" s="107"/>
      <c r="D83" s="107"/>
      <c r="E83" s="107"/>
      <c r="F83" s="107"/>
      <c r="G83" s="107"/>
      <c r="H83" s="107"/>
    </row>
    <row r="84" spans="1:8" x14ac:dyDescent="0.3">
      <c r="A84" s="108" t="s">
        <v>40</v>
      </c>
      <c r="B84" s="108"/>
      <c r="C84" s="108"/>
      <c r="D84" s="108"/>
      <c r="E84" s="108"/>
      <c r="F84" s="108"/>
      <c r="G84" s="108"/>
      <c r="H84" s="109"/>
    </row>
    <row r="85" spans="1:8" x14ac:dyDescent="0.3">
      <c r="A85" s="110" t="s">
        <v>41</v>
      </c>
      <c r="B85" s="108"/>
      <c r="C85" s="108"/>
      <c r="D85" s="108"/>
      <c r="E85" s="108"/>
      <c r="F85" s="108"/>
      <c r="G85" s="108"/>
      <c r="H85" s="109"/>
    </row>
    <row r="86" spans="1:8" x14ac:dyDescent="0.3">
      <c r="A86" s="108" t="s">
        <v>42</v>
      </c>
      <c r="B86" s="108"/>
      <c r="C86" s="108"/>
      <c r="D86" s="108"/>
      <c r="E86" s="108"/>
      <c r="F86" s="108"/>
      <c r="G86" s="108"/>
      <c r="H86" s="109"/>
    </row>
    <row r="87" spans="1:8" x14ac:dyDescent="0.3">
      <c r="A87" s="108" t="s">
        <v>43</v>
      </c>
      <c r="B87" s="108"/>
      <c r="C87" s="108"/>
      <c r="D87" s="108"/>
      <c r="E87" s="108"/>
      <c r="F87" s="108"/>
      <c r="G87" s="108"/>
      <c r="H87" s="111"/>
    </row>
    <row r="88" spans="1:8" x14ac:dyDescent="0.3">
      <c r="A88" s="112" t="s">
        <v>44</v>
      </c>
      <c r="B88" s="31"/>
      <c r="C88" s="31"/>
      <c r="D88" s="31"/>
      <c r="E88" s="31"/>
    </row>
    <row r="89" spans="1:8" x14ac:dyDescent="0.3">
      <c r="A89" s="108"/>
      <c r="B89" s="113"/>
      <c r="C89" s="113"/>
      <c r="D89" s="113"/>
      <c r="E89" s="113"/>
      <c r="F89" s="114" t="s">
        <v>45</v>
      </c>
    </row>
    <row r="90" spans="1:8" x14ac:dyDescent="0.3">
      <c r="F90" s="114" t="s">
        <v>46</v>
      </c>
    </row>
  </sheetData>
  <mergeCells count="8">
    <mergeCell ref="A41:H41"/>
    <mergeCell ref="A61:H61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2024-09-19T07:04:54Z</dcterms:created>
  <dcterms:modified xsi:type="dcterms:W3CDTF">2024-09-19T07:05:53Z</dcterms:modified>
</cp:coreProperties>
</file>