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2\"/>
    </mc:Choice>
  </mc:AlternateContent>
  <xr:revisionPtr revIDLastSave="0" documentId="8_{6E911958-F9C4-4998-9684-474ED35C5BEB}" xr6:coauthVersionLast="47" xr6:coauthVersionMax="47" xr10:uidLastSave="{00000000-0000-0000-0000-000000000000}"/>
  <bookViews>
    <workbookView xWindow="-108" yWindow="-108" windowWidth="23256" windowHeight="12456" xr2:uid="{69C31601-631C-405F-BD51-5FAD5767C5B5}"/>
  </bookViews>
  <sheets>
    <sheet name="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G80" i="1"/>
  <c r="H79" i="1"/>
  <c r="G79" i="1"/>
  <c r="H78" i="1"/>
  <c r="G78" i="1"/>
  <c r="H76" i="1"/>
  <c r="G76" i="1"/>
  <c r="H75" i="1"/>
  <c r="G75" i="1"/>
  <c r="H74" i="1"/>
  <c r="G74" i="1"/>
  <c r="H73" i="1"/>
  <c r="G73" i="1"/>
  <c r="H71" i="1"/>
  <c r="G71" i="1"/>
  <c r="H70" i="1"/>
  <c r="G70" i="1"/>
  <c r="H68" i="1"/>
  <c r="G68" i="1"/>
  <c r="H67" i="1"/>
  <c r="G67" i="1"/>
  <c r="H66" i="1"/>
  <c r="G66" i="1"/>
  <c r="H65" i="1"/>
  <c r="G65" i="1"/>
  <c r="H64" i="1"/>
  <c r="G64" i="1"/>
  <c r="H62" i="1"/>
  <c r="G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H49" i="1"/>
  <c r="G49" i="1"/>
  <c r="H48" i="1"/>
  <c r="G48" i="1"/>
  <c r="H46" i="1"/>
  <c r="H45" i="1"/>
  <c r="G45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5" i="1"/>
  <c r="G25" i="1"/>
  <c r="H23" i="1"/>
  <c r="G23" i="1"/>
  <c r="H22" i="1"/>
  <c r="G22" i="1"/>
  <c r="H20" i="1"/>
  <c r="G20" i="1"/>
  <c r="H18" i="1"/>
  <c r="G18" i="1"/>
  <c r="H17" i="1"/>
  <c r="G17" i="1"/>
  <c r="H16" i="1"/>
  <c r="G16" i="1"/>
  <c r="H14" i="1"/>
  <c r="G14" i="1"/>
  <c r="H13" i="1"/>
  <c r="G13" i="1"/>
  <c r="H12" i="1"/>
  <c r="G12" i="1"/>
  <c r="H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<sst xmlns="http://schemas.openxmlformats.org/spreadsheetml/2006/main" count="197" uniqueCount="46">
  <si>
    <t xml:space="preserve">Galvijų supirkimo kainos Lietuvos įmonėse 2024 m. 19–22 sav., EUR/100 kg skerdenų (be PVM)  </t>
  </si>
  <si>
    <t>Kategorija pagal
raumeningumą</t>
  </si>
  <si>
    <t>Pokytis %</t>
  </si>
  <si>
    <t>22 sav.
(05 29–06 04)</t>
  </si>
  <si>
    <t>19 sav.
(05 06–12)</t>
  </si>
  <si>
    <t>20 sav.
(05 13–19)</t>
  </si>
  <si>
    <t>21 sav.
(05 20–26)</t>
  </si>
  <si>
    <t>22 sav.
(05 27–06 02)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</si>
  <si>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</si>
  <si>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</si>
  <si>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</si>
  <si>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</si>
  <si>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</si>
  <si>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</si>
  <si>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</si>
  <si>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</si>
  <si>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</si>
  <si>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</si>
  <si>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</si>
  <si>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</si>
  <si>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</si>
  <si>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</si>
  <si>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</si>
  <si>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</si>
  <si>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</si>
  <si>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</si>
  <si>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</si>
  <si>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</si>
  <si>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</si>
  <si>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</si>
  <si>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</si>
  <si>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</si>
  <si>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</si>
  <si>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</si>
  <si>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</si>
  <si>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</si>
  <si>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</si>
  <si>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</si>
  <si>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</si>
  <si>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</si>
  <si>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</si>
  <si>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</si>
  <si>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22 savaitę su 2024 m. 21 savaite</t>
  </si>
  <si>
    <t>** lyginant 2024 m. 22 savaitę su 2023 m. 22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</si>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</sst>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34998626667073579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0" quotePrefix="1" applyNumberFormat="1" applyFont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0" xfId="0" quotePrefix="1" applyNumberFormat="1" applyFont="1" applyAlignment="1">
      <alignment horizontal="right" vertical="center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6" fillId="0" borderId="9" xfId="0" applyNumberFormat="1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0" fontId="16" fillId="0" borderId="13" xfId="0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0" fontId="15" fillId="0" borderId="13" xfId="0" applyFont="1" applyBorder="1" applyAlignment="1">
      <alignment horizontal="right" vertical="center" wrapText="1" indent="1"/>
    </xf>
    <xf numFmtId="2" fontId="16" fillId="0" borderId="14" xfId="0" applyNumberFormat="1" applyFont="1" applyBorder="1" applyAlignment="1">
      <alignment horizontal="right" vertical="center" wrapText="1" indent="1"/>
    </xf>
    <xf numFmtId="2" fontId="16" fillId="0" borderId="15" xfId="0" applyNumberFormat="1" applyFont="1" applyBorder="1" applyAlignment="1">
      <alignment horizontal="right" vertical="center" wrapText="1" indent="1"/>
    </xf>
    <xf numFmtId="2" fontId="16" fillId="0" borderId="16" xfId="0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0" fontId="12" fillId="2" borderId="18" xfId="0" applyFont="1" applyFill="1" applyBorder="1" applyAlignment="1">
      <alignment horizontal="right" vertical="center" wrapText="1" indent="1"/>
    </xf>
    <xf numFmtId="2" fontId="12" fillId="2" borderId="18" xfId="0" applyNumberFormat="1" applyFont="1" applyFill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8" fillId="0" borderId="21" xfId="1" applyNumberFormat="1" applyFont="1" applyBorder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8" fillId="0" borderId="23" xfId="1" applyFont="1" applyBorder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23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2" fontId="8" fillId="0" borderId="23" xfId="1" applyNumberFormat="1" applyFont="1" applyBorder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23" xfId="0" quotePrefix="1" applyFont="1" applyBorder="1" applyAlignment="1">
      <alignment horizontal="right" vertical="center" indent="1"/>
    </xf>
    <xf numFmtId="0" fontId="15" fillId="0" borderId="23" xfId="0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23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24" xfId="1" applyNumberFormat="1" applyFont="1" applyBorder="1" applyAlignment="1">
      <alignment horizontal="right" vertical="center" wrapText="1" indent="1"/>
    </xf>
    <xf numFmtId="0" fontId="5" fillId="2" borderId="19" xfId="1" applyFont="1" applyFill="1" applyBorder="1" applyAlignment="1">
      <alignment horizontal="center" wrapText="1"/>
    </xf>
    <xf numFmtId="2" fontId="16" fillId="2" borderId="18" xfId="0" applyNumberFormat="1" applyFont="1" applyFill="1" applyBorder="1" applyAlignment="1">
      <alignment horizontal="right" vertical="center" wrapText="1" indent="1"/>
    </xf>
    <xf numFmtId="0" fontId="16" fillId="2" borderId="18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0" fontId="8" fillId="3" borderId="21" xfId="1" applyFont="1" applyFill="1" applyBorder="1" applyAlignment="1">
      <alignment horizontal="right" vertical="center" wrapText="1" indent="1"/>
    </xf>
    <xf numFmtId="2" fontId="8" fillId="0" borderId="22" xfId="1" applyNumberFormat="1" applyFont="1" applyBorder="1" applyAlignment="1">
      <alignment horizontal="right" vertical="center" wrapText="1" indent="1"/>
    </xf>
    <xf numFmtId="0" fontId="8" fillId="3" borderId="9" xfId="1" applyFont="1" applyFill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0" fontId="7" fillId="0" borderId="9" xfId="1" quotePrefix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0" fontId="16" fillId="0" borderId="23" xfId="0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6" fillId="2" borderId="25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15" fillId="0" borderId="12" xfId="0" applyNumberFormat="1" applyFont="1" applyBorder="1" applyAlignment="1">
      <alignment horizontal="right" vertical="center" wrapText="1" indent="1"/>
    </xf>
    <xf numFmtId="2" fontId="15" fillId="0" borderId="22" xfId="0" applyNumberFormat="1" applyFont="1" applyBorder="1" applyAlignment="1">
      <alignment horizontal="right" vertical="center" wrapText="1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23" xfId="0" applyNumberFormat="1" applyFont="1" applyBorder="1" applyAlignment="1">
      <alignment horizontal="right" vertical="center" wrapText="1" indent="1"/>
    </xf>
    <xf numFmtId="2" fontId="17" fillId="0" borderId="9" xfId="1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23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11" fillId="0" borderId="23" xfId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0" fontId="17" fillId="0" borderId="0" xfId="1" applyFont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7" fillId="0" borderId="23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23" xfId="0" applyFont="1" applyBorder="1" applyAlignment="1">
      <alignment horizontal="right" vertical="center" wrapText="1" indent="1"/>
    </xf>
    <xf numFmtId="2" fontId="16" fillId="0" borderId="14" xfId="0" quotePrefix="1" applyNumberFormat="1" applyFont="1" applyBorder="1" applyAlignment="1">
      <alignment horizontal="right" vertical="center" wrapText="1" indent="1"/>
    </xf>
    <xf numFmtId="2" fontId="16" fillId="0" borderId="24" xfId="0" applyNumberFormat="1" applyFont="1" applyBorder="1" applyAlignment="1">
      <alignment horizontal="right" vertical="center" wrapText="1" indent="1"/>
    </xf>
    <xf numFmtId="0" fontId="5" fillId="2" borderId="26" xfId="1" applyFont="1" applyFill="1" applyBorder="1" applyAlignment="1">
      <alignment horizontal="center" wrapText="1"/>
    </xf>
    <xf numFmtId="2" fontId="16" fillId="2" borderId="27" xfId="0" applyNumberFormat="1" applyFont="1" applyFill="1" applyBorder="1" applyAlignment="1">
      <alignment horizontal="right" vertical="center" wrapText="1" indent="1"/>
    </xf>
    <xf numFmtId="2" fontId="12" fillId="2" borderId="27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8" xfId="1" applyNumberFormat="1" applyFont="1" applyFill="1" applyBorder="1" applyAlignment="1">
      <alignment horizontal="center" vertical="center" wrapText="1"/>
    </xf>
    <xf numFmtId="2" fontId="12" fillId="4" borderId="29" xfId="0" applyNumberFormat="1" applyFont="1" applyFill="1" applyBorder="1" applyAlignment="1">
      <alignment horizontal="right" vertical="center" wrapText="1" indent="1"/>
    </xf>
    <xf numFmtId="0" fontId="12" fillId="4" borderId="29" xfId="0" applyFont="1" applyFill="1" applyBorder="1" applyAlignment="1">
      <alignment horizontal="right" vertical="center" wrapText="1" indent="1"/>
    </xf>
    <xf numFmtId="2" fontId="12" fillId="4" borderId="29" xfId="0" applyNumberFormat="1" applyFont="1" applyFill="1" applyBorder="1" applyAlignment="1">
      <alignment horizontal="right" vertical="center" indent="1"/>
    </xf>
    <xf numFmtId="2" fontId="12" fillId="4" borderId="30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2A7D4E53-12A1-4B20-B7AB-BC5C7AD2CEF3}"/>
    <cellStyle name="Normal_Sheet1 2" xfId="2" xr:uid="{05A00961-7E9D-44CA-827D-6A587C83A8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5D15-17F8-4E42-9735-4DFB000FB42F}">
  <dimension ref="A2:H88"/>
  <sheetViews>
    <sheetView showGridLines="0" tabSelected="1" workbookViewId="0">
      <selection activeCell="L9" sqref="L9"/>
    </sheetView>
  </sheetViews>
  <sheetFormatPr defaultRowHeight="14.4" x14ac:dyDescent="0.3"/>
  <cols>
    <col min="1" max="1" width="14.5546875" customWidth="1"/>
    <col min="2" max="2" width="10" customWidth="1"/>
    <col min="3" max="3" width="10.109375" customWidth="1"/>
    <col min="4" max="4" width="11.109375" customWidth="1"/>
    <col min="5" max="5" width="10" customWidth="1"/>
    <col min="6" max="6" width="10.77734375" customWidth="1"/>
  </cols>
  <sheetData>
    <row r="2" spans="1:8" ht="34.200000000000003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24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12</v>
      </c>
      <c r="D7" s="14" t="s">
        <v>12</v>
      </c>
      <c r="E7" s="14" t="s">
        <v>13</v>
      </c>
      <c r="F7" s="15" t="s">
        <v>12</v>
      </c>
      <c r="G7" s="16" t="s">
        <v>13</v>
      </c>
      <c r="H7" s="17" t="s">
        <v>13</v>
      </c>
    </row>
    <row r="8" spans="1:8" x14ac:dyDescent="0.3">
      <c r="A8" s="18" t="s">
        <v>14</v>
      </c>
      <c r="B8" s="19">
        <v>425.98</v>
      </c>
      <c r="C8" s="20">
        <v>445.24</v>
      </c>
      <c r="D8" s="20">
        <v>442.86</v>
      </c>
      <c r="E8" s="20">
        <v>435.47</v>
      </c>
      <c r="F8" s="21">
        <v>456.49</v>
      </c>
      <c r="G8" s="17">
        <f>F8/E8*100-100</f>
        <v>4.8269685627023762</v>
      </c>
      <c r="H8" s="17">
        <f>(F8/B8-1)*100</f>
        <v>7.1623080895816704</v>
      </c>
    </row>
    <row r="9" spans="1:8" x14ac:dyDescent="0.3">
      <c r="A9" s="18" t="s">
        <v>15</v>
      </c>
      <c r="B9" s="19">
        <v>427.57</v>
      </c>
      <c r="C9" s="20">
        <v>435.47</v>
      </c>
      <c r="D9" s="20">
        <v>439.71</v>
      </c>
      <c r="E9" s="20">
        <v>414.38</v>
      </c>
      <c r="F9" s="21">
        <v>440.62</v>
      </c>
      <c r="G9" s="17">
        <f>F9/E9*100-100</f>
        <v>6.3323519474878225</v>
      </c>
      <c r="H9" s="17">
        <f>(F9/B9-1)*100</f>
        <v>3.0521318146736309</v>
      </c>
    </row>
    <row r="10" spans="1:8" x14ac:dyDescent="0.3">
      <c r="A10" s="22" t="s">
        <v>16</v>
      </c>
      <c r="B10" s="23">
        <v>426.25</v>
      </c>
      <c r="C10" s="24">
        <v>439.02</v>
      </c>
      <c r="D10" s="24">
        <v>440.57</v>
      </c>
      <c r="E10" s="24">
        <v>427.88</v>
      </c>
      <c r="F10" s="25">
        <v>445.62</v>
      </c>
      <c r="G10" s="26">
        <f>F10/E10*100-100</f>
        <v>4.14602224922875</v>
      </c>
      <c r="H10" s="27">
        <f>(F10/B10-1)*100</f>
        <v>4.5442815249266966</v>
      </c>
    </row>
    <row r="11" spans="1:8" x14ac:dyDescent="0.3">
      <c r="A11" s="18" t="s">
        <v>17</v>
      </c>
      <c r="B11" s="13">
        <v>388.85</v>
      </c>
      <c r="C11" s="20" t="s">
        <v>12</v>
      </c>
      <c r="D11" s="20" t="s">
        <v>12</v>
      </c>
      <c r="E11" s="20" t="s">
        <v>12</v>
      </c>
      <c r="F11" s="21">
        <v>387.28</v>
      </c>
      <c r="G11" s="17" t="s">
        <v>13</v>
      </c>
      <c r="H11" s="28">
        <f>(F11/B11-1)*100</f>
        <v>-0.40375466118042214</v>
      </c>
    </row>
    <row r="12" spans="1:8" x14ac:dyDescent="0.3">
      <c r="A12" s="18" t="s">
        <v>18</v>
      </c>
      <c r="B12" s="29">
        <v>401.7</v>
      </c>
      <c r="C12" s="30">
        <v>419.21</v>
      </c>
      <c r="D12" s="30">
        <v>409.64</v>
      </c>
      <c r="E12" s="30">
        <v>403.17</v>
      </c>
      <c r="F12" s="31">
        <v>427.26</v>
      </c>
      <c r="G12" s="17">
        <f>F12/E12*100-100</f>
        <v>5.9751469603392877</v>
      </c>
      <c r="H12" s="17">
        <f>(F12/B12-1)*100</f>
        <v>6.3629574309185921</v>
      </c>
    </row>
    <row r="13" spans="1:8" x14ac:dyDescent="0.3">
      <c r="A13" s="18" t="s">
        <v>19</v>
      </c>
      <c r="B13" s="29">
        <v>414.53</v>
      </c>
      <c r="C13" s="30">
        <v>417.28</v>
      </c>
      <c r="D13" s="30">
        <v>423.92</v>
      </c>
      <c r="E13" s="30">
        <v>418.83</v>
      </c>
      <c r="F13" s="31">
        <v>431.06</v>
      </c>
      <c r="G13" s="17">
        <f>F13/E13*100-100</f>
        <v>2.9200391566984223</v>
      </c>
      <c r="H13" s="17">
        <f>(F13/B13-1)*100</f>
        <v>3.9876486623404928</v>
      </c>
    </row>
    <row r="14" spans="1:8" x14ac:dyDescent="0.3">
      <c r="A14" s="22" t="s">
        <v>20</v>
      </c>
      <c r="B14" s="32">
        <v>406.45</v>
      </c>
      <c r="C14" s="33">
        <v>418.54</v>
      </c>
      <c r="D14" s="33">
        <v>416.26</v>
      </c>
      <c r="E14" s="33">
        <v>411.99</v>
      </c>
      <c r="F14" s="34">
        <v>427.65</v>
      </c>
      <c r="G14" s="26">
        <f>F14/E14*100-100</f>
        <v>3.8010631326002908</v>
      </c>
      <c r="H14" s="27">
        <f>(F14/B14-1)*100</f>
        <v>5.2158937138639505</v>
      </c>
    </row>
    <row r="15" spans="1:8" x14ac:dyDescent="0.3">
      <c r="A15" s="18" t="s">
        <v>21</v>
      </c>
      <c r="B15" s="29">
        <v>397.83</v>
      </c>
      <c r="C15" s="30">
        <v>325.38</v>
      </c>
      <c r="D15" s="30">
        <v>354.55</v>
      </c>
      <c r="E15" s="30">
        <v>378.75</v>
      </c>
      <c r="F15" s="21" t="s">
        <v>12</v>
      </c>
      <c r="G15" s="28" t="s">
        <v>13</v>
      </c>
      <c r="H15" s="28" t="s">
        <v>13</v>
      </c>
    </row>
    <row r="16" spans="1:8" x14ac:dyDescent="0.3">
      <c r="A16" s="18" t="s">
        <v>22</v>
      </c>
      <c r="B16" s="29">
        <v>383.29</v>
      </c>
      <c r="C16" s="35">
        <v>396.42</v>
      </c>
      <c r="D16" s="35">
        <v>384.91</v>
      </c>
      <c r="E16" s="35">
        <v>400.57</v>
      </c>
      <c r="F16" s="36">
        <v>394.7</v>
      </c>
      <c r="G16" s="17">
        <f t="shared" ref="G16:G23" si="0">F16/E16*100-100</f>
        <v>-1.4654117882018056</v>
      </c>
      <c r="H16" s="17">
        <f>(F16/B16-1)*100</f>
        <v>2.9768582535417032</v>
      </c>
    </row>
    <row r="17" spans="1:8" x14ac:dyDescent="0.3">
      <c r="A17" s="18" t="s">
        <v>23</v>
      </c>
      <c r="B17" s="29">
        <v>395.35</v>
      </c>
      <c r="C17" s="30">
        <v>408.07</v>
      </c>
      <c r="D17" s="30">
        <v>413.53</v>
      </c>
      <c r="E17" s="30">
        <v>413.9</v>
      </c>
      <c r="F17" s="31">
        <v>409.26</v>
      </c>
      <c r="G17" s="17">
        <f t="shared" si="0"/>
        <v>-1.1210437303696494</v>
      </c>
      <c r="H17" s="17">
        <f t="shared" ref="H17:H22" si="1">(F17/B17-1)*100</f>
        <v>3.5184014164664212</v>
      </c>
    </row>
    <row r="18" spans="1:8" x14ac:dyDescent="0.3">
      <c r="A18" s="22" t="s">
        <v>24</v>
      </c>
      <c r="B18" s="32">
        <v>390.02</v>
      </c>
      <c r="C18" s="33">
        <v>398.06</v>
      </c>
      <c r="D18" s="33">
        <v>391.7</v>
      </c>
      <c r="E18" s="33">
        <v>404.11</v>
      </c>
      <c r="F18" s="34">
        <v>399.86</v>
      </c>
      <c r="G18" s="26">
        <f t="shared" si="0"/>
        <v>-1.0516938457350733</v>
      </c>
      <c r="H18" s="27">
        <f t="shared" si="1"/>
        <v>2.5229475411517432</v>
      </c>
    </row>
    <row r="19" spans="1:8" x14ac:dyDescent="0.3">
      <c r="A19" s="18" t="s">
        <v>25</v>
      </c>
      <c r="B19" s="29">
        <v>299.19</v>
      </c>
      <c r="C19" s="17">
        <v>303.27</v>
      </c>
      <c r="D19" s="17">
        <v>274.39999999999998</v>
      </c>
      <c r="E19" s="17">
        <v>334.52</v>
      </c>
      <c r="F19" s="37" t="s">
        <v>12</v>
      </c>
      <c r="G19" s="28" t="s">
        <v>13</v>
      </c>
      <c r="H19" s="28" t="s">
        <v>13</v>
      </c>
    </row>
    <row r="20" spans="1:8" x14ac:dyDescent="0.3">
      <c r="A20" s="18" t="s">
        <v>26</v>
      </c>
      <c r="B20" s="29">
        <v>343.92</v>
      </c>
      <c r="C20" s="35">
        <v>299.86</v>
      </c>
      <c r="D20" s="35">
        <v>341.59</v>
      </c>
      <c r="E20" s="35">
        <v>360.28</v>
      </c>
      <c r="F20" s="38">
        <v>318.44</v>
      </c>
      <c r="G20" s="17">
        <f t="shared" si="0"/>
        <v>-11.613189741312297</v>
      </c>
      <c r="H20" s="17">
        <f t="shared" si="1"/>
        <v>-7.4086996976041046</v>
      </c>
    </row>
    <row r="21" spans="1:8" x14ac:dyDescent="0.3">
      <c r="A21" s="18" t="s">
        <v>27</v>
      </c>
      <c r="B21" s="13" t="s">
        <v>12</v>
      </c>
      <c r="C21" s="17" t="s">
        <v>12</v>
      </c>
      <c r="D21" s="17" t="s">
        <v>12</v>
      </c>
      <c r="E21" s="17" t="s">
        <v>12</v>
      </c>
      <c r="F21" s="37" t="s">
        <v>12</v>
      </c>
      <c r="G21" s="17" t="s">
        <v>13</v>
      </c>
      <c r="H21" s="17" t="s">
        <v>13</v>
      </c>
    </row>
    <row r="22" spans="1:8" x14ac:dyDescent="0.3">
      <c r="A22" s="22" t="s">
        <v>28</v>
      </c>
      <c r="B22" s="39">
        <v>338.57</v>
      </c>
      <c r="C22" s="40">
        <v>329.85</v>
      </c>
      <c r="D22" s="40">
        <v>332.26</v>
      </c>
      <c r="E22" s="40">
        <v>365.69</v>
      </c>
      <c r="F22" s="41">
        <v>319.7</v>
      </c>
      <c r="G22" s="26">
        <f t="shared" si="0"/>
        <v>-12.576225764992216</v>
      </c>
      <c r="H22" s="27">
        <f t="shared" si="1"/>
        <v>-5.5734412381486909</v>
      </c>
    </row>
    <row r="23" spans="1:8" x14ac:dyDescent="0.3">
      <c r="A23" s="42" t="s">
        <v>29</v>
      </c>
      <c r="B23" s="43">
        <v>394.66</v>
      </c>
      <c r="C23" s="44">
        <v>405.88</v>
      </c>
      <c r="D23" s="43">
        <v>405.9</v>
      </c>
      <c r="E23" s="43">
        <v>409.12</v>
      </c>
      <c r="F23" s="43">
        <v>411.3</v>
      </c>
      <c r="G23" s="45">
        <f t="shared" si="0"/>
        <v>0.53285099726241469</v>
      </c>
      <c r="H23" s="46">
        <f>F23/B23*100-100</f>
        <v>4.2162874372877894</v>
      </c>
    </row>
    <row r="24" spans="1:8" x14ac:dyDescent="0.3">
      <c r="A24" s="47" t="s">
        <v>30</v>
      </c>
      <c r="B24" s="47"/>
      <c r="C24" s="47"/>
      <c r="D24" s="47"/>
      <c r="E24" s="47"/>
      <c r="F24" s="47"/>
      <c r="G24" s="47"/>
      <c r="H24" s="47"/>
    </row>
    <row r="25" spans="1:8" x14ac:dyDescent="0.3">
      <c r="A25" s="48" t="s">
        <v>14</v>
      </c>
      <c r="B25" s="49">
        <v>411.19</v>
      </c>
      <c r="C25" s="50">
        <v>407.97</v>
      </c>
      <c r="D25" s="51" t="s">
        <v>12</v>
      </c>
      <c r="E25" s="51">
        <v>454.85</v>
      </c>
      <c r="F25" s="52">
        <v>409.95</v>
      </c>
      <c r="G25" s="28">
        <f t="shared" ref="G25:G34" si="2">F25/E25*100-100</f>
        <v>-9.8713861712652573</v>
      </c>
      <c r="H25" s="53">
        <f t="shared" ref="H25:H38" si="3">F25/B25*100-100</f>
        <v>-0.30156375398235014</v>
      </c>
    </row>
    <row r="26" spans="1:8" x14ac:dyDescent="0.3">
      <c r="A26" s="48" t="s">
        <v>15</v>
      </c>
      <c r="B26" s="13">
        <v>424.04</v>
      </c>
      <c r="C26" s="30">
        <v>406.6</v>
      </c>
      <c r="D26" s="30" t="s">
        <v>12</v>
      </c>
      <c r="E26" s="30" t="s">
        <v>12</v>
      </c>
      <c r="F26" s="54" t="s">
        <v>12</v>
      </c>
      <c r="G26" s="28" t="s">
        <v>13</v>
      </c>
      <c r="H26" s="55" t="s">
        <v>13</v>
      </c>
    </row>
    <row r="27" spans="1:8" x14ac:dyDescent="0.3">
      <c r="A27" s="22" t="s">
        <v>16</v>
      </c>
      <c r="B27" s="56">
        <v>411.44</v>
      </c>
      <c r="C27" s="57">
        <v>404.03</v>
      </c>
      <c r="D27" s="57">
        <v>418.77</v>
      </c>
      <c r="E27" s="57">
        <v>434.92</v>
      </c>
      <c r="F27" s="58">
        <v>405.82</v>
      </c>
      <c r="G27" s="26">
        <f t="shared" si="2"/>
        <v>-6.6908856801250778</v>
      </c>
      <c r="H27" s="59">
        <f t="shared" si="3"/>
        <v>-1.3659342796033371</v>
      </c>
    </row>
    <row r="28" spans="1:8" x14ac:dyDescent="0.3">
      <c r="A28" s="18" t="s">
        <v>17</v>
      </c>
      <c r="B28" s="13">
        <v>375.08</v>
      </c>
      <c r="C28" s="30" t="s">
        <v>12</v>
      </c>
      <c r="D28" s="20">
        <v>368.81</v>
      </c>
      <c r="E28" s="30" t="s">
        <v>12</v>
      </c>
      <c r="F28" s="54" t="s">
        <v>12</v>
      </c>
      <c r="G28" s="17" t="s">
        <v>13</v>
      </c>
      <c r="H28" s="55" t="s">
        <v>13</v>
      </c>
    </row>
    <row r="29" spans="1:8" x14ac:dyDescent="0.3">
      <c r="A29" s="18" t="s">
        <v>18</v>
      </c>
      <c r="B29" s="13">
        <v>397.84</v>
      </c>
      <c r="C29" s="30">
        <v>411.79</v>
      </c>
      <c r="D29" s="20">
        <v>415.3</v>
      </c>
      <c r="E29" s="20">
        <v>391.72</v>
      </c>
      <c r="F29" s="60">
        <v>404.92</v>
      </c>
      <c r="G29" s="28">
        <f t="shared" si="2"/>
        <v>3.3697539058511268</v>
      </c>
      <c r="H29" s="53">
        <f t="shared" si="3"/>
        <v>1.7796098934244924</v>
      </c>
    </row>
    <row r="30" spans="1:8" x14ac:dyDescent="0.3">
      <c r="A30" s="18" t="s">
        <v>19</v>
      </c>
      <c r="B30" s="13">
        <v>410.18</v>
      </c>
      <c r="C30" s="30">
        <v>415.85</v>
      </c>
      <c r="D30" s="20">
        <v>411.63</v>
      </c>
      <c r="E30" s="20">
        <v>416</v>
      </c>
      <c r="F30" s="60">
        <v>432.93</v>
      </c>
      <c r="G30" s="28">
        <f t="shared" si="2"/>
        <v>4.0697115384615472</v>
      </c>
      <c r="H30" s="53">
        <f t="shared" si="3"/>
        <v>5.546345506850642</v>
      </c>
    </row>
    <row r="31" spans="1:8" x14ac:dyDescent="0.3">
      <c r="A31" s="22" t="s">
        <v>20</v>
      </c>
      <c r="B31" s="56">
        <v>400.03</v>
      </c>
      <c r="C31" s="61">
        <v>412.04</v>
      </c>
      <c r="D31" s="61">
        <v>411.92</v>
      </c>
      <c r="E31" s="61">
        <v>403.39</v>
      </c>
      <c r="F31" s="62">
        <v>422.06</v>
      </c>
      <c r="G31" s="27">
        <f t="shared" si="2"/>
        <v>4.6282753662708558</v>
      </c>
      <c r="H31" s="59">
        <f t="shared" si="3"/>
        <v>5.5070869684773669</v>
      </c>
    </row>
    <row r="32" spans="1:8" x14ac:dyDescent="0.3">
      <c r="A32" s="18" t="s">
        <v>21</v>
      </c>
      <c r="B32" s="13">
        <v>360.93</v>
      </c>
      <c r="C32" s="30">
        <v>336.84</v>
      </c>
      <c r="D32" s="30">
        <v>366.55</v>
      </c>
      <c r="E32" s="30">
        <v>366.58</v>
      </c>
      <c r="F32" s="54">
        <v>357.47</v>
      </c>
      <c r="G32" s="28">
        <f t="shared" si="2"/>
        <v>-2.4851328495826124</v>
      </c>
      <c r="H32" s="53">
        <f t="shared" si="3"/>
        <v>-0.9586346382955071</v>
      </c>
    </row>
    <row r="33" spans="1:8" x14ac:dyDescent="0.3">
      <c r="A33" s="18" t="s">
        <v>22</v>
      </c>
      <c r="B33" s="29">
        <v>377.82</v>
      </c>
      <c r="C33" s="35">
        <v>393.14</v>
      </c>
      <c r="D33" s="35">
        <v>392.33</v>
      </c>
      <c r="E33" s="35">
        <v>393.18</v>
      </c>
      <c r="F33" s="63">
        <v>394.87</v>
      </c>
      <c r="G33" s="28">
        <f t="shared" si="2"/>
        <v>0.42982857724196322</v>
      </c>
      <c r="H33" s="53">
        <f t="shared" si="3"/>
        <v>4.5127309300725216</v>
      </c>
    </row>
    <row r="34" spans="1:8" x14ac:dyDescent="0.3">
      <c r="A34" s="18" t="s">
        <v>23</v>
      </c>
      <c r="B34" s="13">
        <v>402.69</v>
      </c>
      <c r="C34" s="30">
        <v>411.2</v>
      </c>
      <c r="D34" s="30">
        <v>409.43</v>
      </c>
      <c r="E34" s="30">
        <v>418.77</v>
      </c>
      <c r="F34" s="54">
        <v>419.53</v>
      </c>
      <c r="G34" s="28">
        <f t="shared" si="2"/>
        <v>0.18148386942714012</v>
      </c>
      <c r="H34" s="53">
        <f t="shared" si="3"/>
        <v>4.181876877995478</v>
      </c>
    </row>
    <row r="35" spans="1:8" x14ac:dyDescent="0.3">
      <c r="A35" s="22" t="s">
        <v>24</v>
      </c>
      <c r="B35" s="32">
        <v>382.36</v>
      </c>
      <c r="C35" s="64">
        <v>392.62</v>
      </c>
      <c r="D35" s="64">
        <v>392.92</v>
      </c>
      <c r="E35" s="64">
        <v>396.8</v>
      </c>
      <c r="F35" s="65">
        <v>395.08</v>
      </c>
      <c r="G35" s="26">
        <f>F35/E35*100-100</f>
        <v>-0.43346774193548754</v>
      </c>
      <c r="H35" s="59">
        <f t="shared" si="3"/>
        <v>3.3267078146249673</v>
      </c>
    </row>
    <row r="36" spans="1:8" x14ac:dyDescent="0.3">
      <c r="A36" s="18" t="s">
        <v>25</v>
      </c>
      <c r="B36" s="29">
        <v>338.03</v>
      </c>
      <c r="C36" s="30">
        <v>315.87</v>
      </c>
      <c r="D36" s="30">
        <v>276.11</v>
      </c>
      <c r="E36" s="30">
        <v>339.25</v>
      </c>
      <c r="F36" s="54">
        <v>320.20999999999998</v>
      </c>
      <c r="G36" s="28">
        <f t="shared" ref="G36:G38" si="4">F36/E36*100-100</f>
        <v>-5.6123802505526896</v>
      </c>
      <c r="H36" s="53">
        <f t="shared" si="3"/>
        <v>-5.2717214448421714</v>
      </c>
    </row>
    <row r="37" spans="1:8" x14ac:dyDescent="0.3">
      <c r="A37" s="18" t="s">
        <v>26</v>
      </c>
      <c r="B37" s="29">
        <v>356.14</v>
      </c>
      <c r="C37" s="30">
        <v>351.78</v>
      </c>
      <c r="D37" s="30">
        <v>376.78</v>
      </c>
      <c r="E37" s="20">
        <v>400.7</v>
      </c>
      <c r="F37" s="60">
        <v>365.5</v>
      </c>
      <c r="G37" s="28">
        <f t="shared" si="4"/>
        <v>-8.7846269029198965</v>
      </c>
      <c r="H37" s="53">
        <f t="shared" si="3"/>
        <v>2.6281799292413126</v>
      </c>
    </row>
    <row r="38" spans="1:8" x14ac:dyDescent="0.3">
      <c r="A38" s="22" t="s">
        <v>28</v>
      </c>
      <c r="B38" s="39">
        <v>355.27</v>
      </c>
      <c r="C38" s="66">
        <v>359.83</v>
      </c>
      <c r="D38" s="66">
        <v>354.16</v>
      </c>
      <c r="E38" s="66">
        <v>370.7</v>
      </c>
      <c r="F38" s="67">
        <v>351.58</v>
      </c>
      <c r="G38" s="26">
        <f t="shared" si="4"/>
        <v>-5.1578095495009535</v>
      </c>
      <c r="H38" s="59">
        <f t="shared" si="3"/>
        <v>-1.0386466631013036</v>
      </c>
    </row>
    <row r="39" spans="1:8" x14ac:dyDescent="0.3">
      <c r="A39" s="68" t="s">
        <v>29</v>
      </c>
      <c r="B39" s="69">
        <v>388.93</v>
      </c>
      <c r="C39" s="70">
        <v>397.29</v>
      </c>
      <c r="D39" s="70">
        <v>401.31</v>
      </c>
      <c r="E39" s="70">
        <v>404.51</v>
      </c>
      <c r="F39" s="70">
        <v>403.61</v>
      </c>
      <c r="G39" s="71">
        <f>F39/E39*100-100</f>
        <v>-0.22249140935947764</v>
      </c>
      <c r="H39" s="46">
        <f>F39/B39*100-100</f>
        <v>3.7744581287121122</v>
      </c>
    </row>
    <row r="40" spans="1:8" x14ac:dyDescent="0.3">
      <c r="A40" s="47" t="s">
        <v>31</v>
      </c>
      <c r="B40" s="47"/>
      <c r="C40" s="47"/>
      <c r="D40" s="47"/>
      <c r="E40" s="47"/>
      <c r="F40" s="47"/>
      <c r="G40" s="47"/>
      <c r="H40" s="47"/>
    </row>
    <row r="41" spans="1:8" x14ac:dyDescent="0.3">
      <c r="A41" s="48" t="s">
        <v>15</v>
      </c>
      <c r="B41" s="72" t="s">
        <v>12</v>
      </c>
      <c r="C41" s="50" t="s">
        <v>12</v>
      </c>
      <c r="D41" s="50" t="s">
        <v>12</v>
      </c>
      <c r="E41" s="50" t="s">
        <v>12</v>
      </c>
      <c r="F41" s="73" t="s">
        <v>12</v>
      </c>
      <c r="G41" s="55" t="s">
        <v>13</v>
      </c>
      <c r="H41" s="50" t="s">
        <v>13</v>
      </c>
    </row>
    <row r="42" spans="1:8" x14ac:dyDescent="0.3">
      <c r="A42" s="48" t="s">
        <v>32</v>
      </c>
      <c r="B42" s="74" t="s">
        <v>12</v>
      </c>
      <c r="C42" s="20" t="s">
        <v>12</v>
      </c>
      <c r="D42" s="20" t="s">
        <v>12</v>
      </c>
      <c r="E42" s="20" t="s">
        <v>12</v>
      </c>
      <c r="F42" s="60" t="s">
        <v>12</v>
      </c>
      <c r="G42" s="55" t="s">
        <v>13</v>
      </c>
      <c r="H42" s="55" t="s">
        <v>13</v>
      </c>
    </row>
    <row r="43" spans="1:8" x14ac:dyDescent="0.3">
      <c r="A43" s="75" t="s">
        <v>16</v>
      </c>
      <c r="B43" s="29" t="s">
        <v>12</v>
      </c>
      <c r="C43" s="20" t="s">
        <v>12</v>
      </c>
      <c r="D43" s="20" t="s">
        <v>12</v>
      </c>
      <c r="E43" s="20" t="s">
        <v>12</v>
      </c>
      <c r="F43" s="60" t="s">
        <v>12</v>
      </c>
      <c r="G43" s="55" t="s">
        <v>13</v>
      </c>
      <c r="H43" s="27" t="s">
        <v>13</v>
      </c>
    </row>
    <row r="44" spans="1:8" x14ac:dyDescent="0.3">
      <c r="A44" s="48" t="s">
        <v>18</v>
      </c>
      <c r="B44" s="76">
        <v>393.45</v>
      </c>
      <c r="C44" s="20" t="s">
        <v>12</v>
      </c>
      <c r="D44" s="20" t="s">
        <v>12</v>
      </c>
      <c r="E44" s="20" t="s">
        <v>12</v>
      </c>
      <c r="F44" s="60" t="s">
        <v>12</v>
      </c>
      <c r="G44" s="17" t="s">
        <v>13</v>
      </c>
      <c r="H44" s="55" t="s">
        <v>13</v>
      </c>
    </row>
    <row r="45" spans="1:8" x14ac:dyDescent="0.3">
      <c r="A45" s="18" t="s">
        <v>19</v>
      </c>
      <c r="B45" s="77">
        <v>372.59</v>
      </c>
      <c r="C45" s="30">
        <v>374.84</v>
      </c>
      <c r="D45" s="30">
        <v>377.7</v>
      </c>
      <c r="E45" s="30">
        <v>374.26</v>
      </c>
      <c r="F45" s="54">
        <v>372.96</v>
      </c>
      <c r="G45" s="55">
        <f>F45/E45*100-100</f>
        <v>-0.3473521081601092</v>
      </c>
      <c r="H45" s="55">
        <f t="shared" ref="H45:H52" si="5">F45/B45*100-100</f>
        <v>9.9304865938435682E-2</v>
      </c>
    </row>
    <row r="46" spans="1:8" x14ac:dyDescent="0.3">
      <c r="A46" s="18" t="s">
        <v>33</v>
      </c>
      <c r="B46" s="77">
        <v>381.4</v>
      </c>
      <c r="C46" s="30">
        <v>360.29</v>
      </c>
      <c r="D46" s="30">
        <v>372.68</v>
      </c>
      <c r="E46" s="20" t="s">
        <v>12</v>
      </c>
      <c r="F46" s="60">
        <v>375.06</v>
      </c>
      <c r="G46" s="55" t="s">
        <v>13</v>
      </c>
      <c r="H46" s="55">
        <f t="shared" si="5"/>
        <v>-1.6622968012585062</v>
      </c>
    </row>
    <row r="47" spans="1:8" x14ac:dyDescent="0.3">
      <c r="A47" s="18" t="s">
        <v>34</v>
      </c>
      <c r="B47" s="13" t="s">
        <v>12</v>
      </c>
      <c r="C47" s="20">
        <v>340.67</v>
      </c>
      <c r="D47" s="20" t="s">
        <v>12</v>
      </c>
      <c r="E47" s="20" t="s">
        <v>13</v>
      </c>
      <c r="F47" s="60" t="s">
        <v>12</v>
      </c>
      <c r="G47" s="55" t="s">
        <v>13</v>
      </c>
      <c r="H47" s="55" t="s">
        <v>13</v>
      </c>
    </row>
    <row r="48" spans="1:8" x14ac:dyDescent="0.3">
      <c r="A48" s="22" t="s">
        <v>20</v>
      </c>
      <c r="B48" s="78">
        <v>377.64</v>
      </c>
      <c r="C48" s="33">
        <v>371.04</v>
      </c>
      <c r="D48" s="33">
        <v>377.21</v>
      </c>
      <c r="E48" s="33">
        <v>359.05</v>
      </c>
      <c r="F48" s="79">
        <v>377.02</v>
      </c>
      <c r="G48" s="80">
        <f>F48/E48*100-100</f>
        <v>5.0048739729842566</v>
      </c>
      <c r="H48" s="59">
        <f t="shared" si="5"/>
        <v>-0.16417752356741744</v>
      </c>
    </row>
    <row r="49" spans="1:8" x14ac:dyDescent="0.3">
      <c r="A49" s="18" t="s">
        <v>21</v>
      </c>
      <c r="B49" s="13">
        <v>344.01</v>
      </c>
      <c r="C49" s="20">
        <v>341.19</v>
      </c>
      <c r="D49" s="20">
        <v>332.91</v>
      </c>
      <c r="E49" s="20">
        <v>339.59</v>
      </c>
      <c r="F49" s="60">
        <v>341.96</v>
      </c>
      <c r="G49" s="53">
        <f>F49/E49*100-100</f>
        <v>0.69790040931711417</v>
      </c>
      <c r="H49" s="53">
        <f t="shared" si="5"/>
        <v>-0.59591290950844211</v>
      </c>
    </row>
    <row r="50" spans="1:8" x14ac:dyDescent="0.3">
      <c r="A50" s="18" t="s">
        <v>22</v>
      </c>
      <c r="B50" s="77">
        <v>361.51</v>
      </c>
      <c r="C50" s="35">
        <v>350.02</v>
      </c>
      <c r="D50" s="35">
        <v>350.1</v>
      </c>
      <c r="E50" s="35">
        <v>338.06</v>
      </c>
      <c r="F50" s="63">
        <v>377.07</v>
      </c>
      <c r="G50" s="53">
        <f t="shared" ref="G50:G51" si="6">F50/E50*100-100</f>
        <v>11.539371709164058</v>
      </c>
      <c r="H50" s="53">
        <f t="shared" si="5"/>
        <v>4.3041686260407772</v>
      </c>
    </row>
    <row r="51" spans="1:8" x14ac:dyDescent="0.3">
      <c r="A51" s="18" t="s">
        <v>23</v>
      </c>
      <c r="B51" s="77">
        <v>385.2</v>
      </c>
      <c r="C51" s="35">
        <v>367.94</v>
      </c>
      <c r="D51" s="35">
        <v>366.78</v>
      </c>
      <c r="E51" s="35">
        <v>362.74</v>
      </c>
      <c r="F51" s="63">
        <v>370.87</v>
      </c>
      <c r="G51" s="53">
        <f t="shared" si="6"/>
        <v>2.2412747422396251</v>
      </c>
      <c r="H51" s="53">
        <f t="shared" si="5"/>
        <v>-3.7201453790238759</v>
      </c>
    </row>
    <row r="52" spans="1:8" x14ac:dyDescent="0.3">
      <c r="A52" s="18" t="s">
        <v>35</v>
      </c>
      <c r="B52" s="77">
        <v>370.3</v>
      </c>
      <c r="C52" s="30">
        <v>364.59</v>
      </c>
      <c r="D52" s="30">
        <v>374.85</v>
      </c>
      <c r="E52" s="20">
        <v>369.5</v>
      </c>
      <c r="F52" s="60">
        <v>380.23</v>
      </c>
      <c r="G52" s="53">
        <f>F52/E52*100-100</f>
        <v>2.903924221921514</v>
      </c>
      <c r="H52" s="53">
        <f t="shared" si="5"/>
        <v>2.681609505806108</v>
      </c>
    </row>
    <row r="53" spans="1:8" x14ac:dyDescent="0.3">
      <c r="A53" s="18" t="s">
        <v>36</v>
      </c>
      <c r="B53" s="13" t="s">
        <v>12</v>
      </c>
      <c r="C53" s="20" t="s">
        <v>12</v>
      </c>
      <c r="D53" s="20" t="s">
        <v>12</v>
      </c>
      <c r="E53" s="20" t="s">
        <v>12</v>
      </c>
      <c r="F53" s="60" t="s">
        <v>12</v>
      </c>
      <c r="G53" s="55" t="s">
        <v>13</v>
      </c>
      <c r="H53" s="53" t="s">
        <v>13</v>
      </c>
    </row>
    <row r="54" spans="1:8" x14ac:dyDescent="0.3">
      <c r="A54" s="22" t="s">
        <v>24</v>
      </c>
      <c r="B54" s="32">
        <v>375.06</v>
      </c>
      <c r="C54" s="33">
        <v>364.01</v>
      </c>
      <c r="D54" s="33">
        <v>365.31</v>
      </c>
      <c r="E54" s="33">
        <v>359.95</v>
      </c>
      <c r="F54" s="79">
        <v>373.16</v>
      </c>
      <c r="G54" s="80">
        <f>F54/E54*100-100</f>
        <v>3.6699541603000512</v>
      </c>
      <c r="H54" s="59">
        <f t="shared" ref="H54:H59" si="7">F54/B54*100-100</f>
        <v>-0.50658561296859261</v>
      </c>
    </row>
    <row r="55" spans="1:8" x14ac:dyDescent="0.3">
      <c r="A55" s="18" t="s">
        <v>25</v>
      </c>
      <c r="B55" s="29">
        <v>289.64</v>
      </c>
      <c r="C55" s="35">
        <v>270.31</v>
      </c>
      <c r="D55" s="35">
        <v>274.63</v>
      </c>
      <c r="E55" s="35">
        <v>263.19</v>
      </c>
      <c r="F55" s="63">
        <v>275.06</v>
      </c>
      <c r="G55" s="55">
        <f t="shared" ref="G55:G59" si="8">F55/E55*100-100</f>
        <v>4.5100497739275909</v>
      </c>
      <c r="H55" s="53">
        <f t="shared" si="7"/>
        <v>-5.033835105648393</v>
      </c>
    </row>
    <row r="56" spans="1:8" x14ac:dyDescent="0.3">
      <c r="A56" s="18" t="s">
        <v>26</v>
      </c>
      <c r="B56" s="29">
        <v>321.19</v>
      </c>
      <c r="C56" s="35">
        <v>276.08</v>
      </c>
      <c r="D56" s="35">
        <v>302.22000000000003</v>
      </c>
      <c r="E56" s="35">
        <v>308.85000000000002</v>
      </c>
      <c r="F56" s="63">
        <v>294.25</v>
      </c>
      <c r="G56" s="55">
        <f t="shared" si="8"/>
        <v>-4.7272138578598089</v>
      </c>
      <c r="H56" s="53">
        <f t="shared" si="7"/>
        <v>-8.387558765839529</v>
      </c>
    </row>
    <row r="57" spans="1:8" x14ac:dyDescent="0.3">
      <c r="A57" s="18" t="s">
        <v>27</v>
      </c>
      <c r="B57" s="29">
        <v>326.64</v>
      </c>
      <c r="C57" s="35">
        <v>304.33999999999997</v>
      </c>
      <c r="D57" s="35">
        <v>322.92</v>
      </c>
      <c r="E57" s="35">
        <v>312.45</v>
      </c>
      <c r="F57" s="63">
        <v>315.44</v>
      </c>
      <c r="G57" s="55">
        <f t="shared" si="8"/>
        <v>0.95695311249799886</v>
      </c>
      <c r="H57" s="53">
        <f t="shared" si="7"/>
        <v>-3.4288513348028431</v>
      </c>
    </row>
    <row r="58" spans="1:8" x14ac:dyDescent="0.3">
      <c r="A58" s="22" t="s">
        <v>28</v>
      </c>
      <c r="B58" s="39">
        <v>312.89</v>
      </c>
      <c r="C58" s="33">
        <v>285.27</v>
      </c>
      <c r="D58" s="33">
        <v>302.95</v>
      </c>
      <c r="E58" s="33">
        <v>298.98</v>
      </c>
      <c r="F58" s="79">
        <v>295.39999999999998</v>
      </c>
      <c r="G58" s="80">
        <f t="shared" si="8"/>
        <v>-1.1974045086627996</v>
      </c>
      <c r="H58" s="59">
        <f t="shared" si="7"/>
        <v>-5.58982389977308</v>
      </c>
    </row>
    <row r="59" spans="1:8" x14ac:dyDescent="0.3">
      <c r="A59" s="42" t="s">
        <v>29</v>
      </c>
      <c r="B59" s="69">
        <v>347.21</v>
      </c>
      <c r="C59" s="81">
        <v>327.73</v>
      </c>
      <c r="D59" s="81">
        <v>340.77</v>
      </c>
      <c r="E59" s="81">
        <v>336.83</v>
      </c>
      <c r="F59" s="81">
        <v>340.53</v>
      </c>
      <c r="G59" s="82">
        <f t="shared" si="8"/>
        <v>1.098476976516352</v>
      </c>
      <c r="H59" s="46">
        <f t="shared" si="7"/>
        <v>-1.9239077215517995</v>
      </c>
    </row>
    <row r="60" spans="1:8" x14ac:dyDescent="0.3">
      <c r="A60" s="47" t="s">
        <v>37</v>
      </c>
      <c r="B60" s="47"/>
      <c r="C60" s="47"/>
      <c r="D60" s="47"/>
      <c r="E60" s="47"/>
      <c r="F60" s="47"/>
      <c r="G60" s="47"/>
      <c r="H60" s="47"/>
    </row>
    <row r="61" spans="1:8" x14ac:dyDescent="0.3">
      <c r="A61" s="48" t="s">
        <v>14</v>
      </c>
      <c r="B61" s="29" t="s">
        <v>12</v>
      </c>
      <c r="C61" s="83" t="s">
        <v>12</v>
      </c>
      <c r="D61" s="83">
        <v>394.27</v>
      </c>
      <c r="E61" s="83" t="s">
        <v>13</v>
      </c>
      <c r="F61" s="84" t="s">
        <v>12</v>
      </c>
      <c r="G61" s="55" t="s">
        <v>13</v>
      </c>
      <c r="H61" s="53" t="s">
        <v>13</v>
      </c>
    </row>
    <row r="62" spans="1:8" x14ac:dyDescent="0.3">
      <c r="A62" s="48" t="s">
        <v>15</v>
      </c>
      <c r="B62" s="29">
        <v>434.51</v>
      </c>
      <c r="C62" s="85" t="s">
        <v>12</v>
      </c>
      <c r="D62" s="85">
        <v>430.42</v>
      </c>
      <c r="E62" s="85">
        <v>398.15</v>
      </c>
      <c r="F62" s="86">
        <v>425.35</v>
      </c>
      <c r="G62" s="53">
        <f t="shared" ref="G62:G76" si="9">F62/E62*100-100</f>
        <v>6.8315961321110166</v>
      </c>
      <c r="H62" s="53">
        <f t="shared" ref="H62:H78" si="10">F62/B62*100-100</f>
        <v>-2.1081217923638036</v>
      </c>
    </row>
    <row r="63" spans="1:8" x14ac:dyDescent="0.3">
      <c r="A63" s="48" t="s">
        <v>32</v>
      </c>
      <c r="B63" s="87" t="s">
        <v>12</v>
      </c>
      <c r="C63" s="85">
        <v>374.82</v>
      </c>
      <c r="D63" s="85" t="s">
        <v>12</v>
      </c>
      <c r="E63" s="85" t="s">
        <v>12</v>
      </c>
      <c r="F63" s="86" t="s">
        <v>12</v>
      </c>
      <c r="G63" s="55" t="s">
        <v>13</v>
      </c>
      <c r="H63" s="53" t="s">
        <v>13</v>
      </c>
    </row>
    <row r="64" spans="1:8" x14ac:dyDescent="0.3">
      <c r="A64" s="88" t="s">
        <v>16</v>
      </c>
      <c r="B64" s="32">
        <v>436.41</v>
      </c>
      <c r="C64" s="89">
        <v>355.53</v>
      </c>
      <c r="D64" s="89">
        <v>417.06</v>
      </c>
      <c r="E64" s="89">
        <v>404.99</v>
      </c>
      <c r="F64" s="90">
        <v>420.31</v>
      </c>
      <c r="G64" s="59">
        <f t="shared" si="9"/>
        <v>3.782809452085246</v>
      </c>
      <c r="H64" s="59">
        <f t="shared" si="10"/>
        <v>-3.6891913567516923</v>
      </c>
    </row>
    <row r="65" spans="1:8" x14ac:dyDescent="0.3">
      <c r="A65" s="18" t="s">
        <v>18</v>
      </c>
      <c r="B65" s="29">
        <v>412.65</v>
      </c>
      <c r="C65" s="85">
        <v>336.5</v>
      </c>
      <c r="D65" s="85">
        <v>369.76</v>
      </c>
      <c r="E65" s="85">
        <v>389.99</v>
      </c>
      <c r="F65" s="86">
        <v>423.11</v>
      </c>
      <c r="G65" s="53">
        <f t="shared" si="9"/>
        <v>8.4925254493704898</v>
      </c>
      <c r="H65" s="53">
        <f t="shared" si="10"/>
        <v>2.5348358172785765</v>
      </c>
    </row>
    <row r="66" spans="1:8" x14ac:dyDescent="0.3">
      <c r="A66" s="18" t="s">
        <v>19</v>
      </c>
      <c r="B66" s="29">
        <v>417.33</v>
      </c>
      <c r="C66" s="35">
        <v>371.95</v>
      </c>
      <c r="D66" s="35">
        <v>405</v>
      </c>
      <c r="E66" s="35">
        <v>391.77</v>
      </c>
      <c r="F66" s="63">
        <v>414.62</v>
      </c>
      <c r="G66" s="55">
        <f t="shared" si="9"/>
        <v>5.8325037649641303</v>
      </c>
      <c r="H66" s="53">
        <f t="shared" si="10"/>
        <v>-0.64936620899527497</v>
      </c>
    </row>
    <row r="67" spans="1:8" x14ac:dyDescent="0.3">
      <c r="A67" s="18" t="s">
        <v>33</v>
      </c>
      <c r="B67" s="29">
        <v>395.37</v>
      </c>
      <c r="C67" s="35">
        <v>398.21</v>
      </c>
      <c r="D67" s="35">
        <v>398.99</v>
      </c>
      <c r="E67" s="35">
        <v>401.91</v>
      </c>
      <c r="F67" s="63">
        <v>417.24</v>
      </c>
      <c r="G67" s="55">
        <f t="shared" si="9"/>
        <v>3.814286780622524</v>
      </c>
      <c r="H67" s="53">
        <f t="shared" si="10"/>
        <v>5.5315274300022708</v>
      </c>
    </row>
    <row r="68" spans="1:8" x14ac:dyDescent="0.3">
      <c r="A68" s="22" t="s">
        <v>20</v>
      </c>
      <c r="B68" s="91">
        <v>410.11</v>
      </c>
      <c r="C68" s="24">
        <v>377.64</v>
      </c>
      <c r="D68" s="24">
        <v>399.85</v>
      </c>
      <c r="E68" s="24">
        <v>395.97</v>
      </c>
      <c r="F68" s="92">
        <v>416.34</v>
      </c>
      <c r="G68" s="26">
        <f t="shared" si="9"/>
        <v>5.1443291158421118</v>
      </c>
      <c r="H68" s="80">
        <f t="shared" si="10"/>
        <v>1.5191046304649802</v>
      </c>
    </row>
    <row r="69" spans="1:8" x14ac:dyDescent="0.3">
      <c r="A69" s="93" t="s">
        <v>21</v>
      </c>
      <c r="B69" s="87" t="s">
        <v>12</v>
      </c>
      <c r="C69" s="85" t="s">
        <v>12</v>
      </c>
      <c r="D69" s="24" t="s">
        <v>13</v>
      </c>
      <c r="E69" s="94">
        <v>315.76</v>
      </c>
      <c r="F69" s="86" t="s">
        <v>12</v>
      </c>
      <c r="G69" s="26" t="s">
        <v>13</v>
      </c>
      <c r="H69" s="53" t="s">
        <v>13</v>
      </c>
    </row>
    <row r="70" spans="1:8" x14ac:dyDescent="0.3">
      <c r="A70" s="18" t="s">
        <v>22</v>
      </c>
      <c r="B70" s="29">
        <v>350.68</v>
      </c>
      <c r="C70" s="35">
        <v>346.4</v>
      </c>
      <c r="D70" s="35">
        <v>351.39</v>
      </c>
      <c r="E70" s="35">
        <v>346.41</v>
      </c>
      <c r="F70" s="63">
        <v>334.54</v>
      </c>
      <c r="G70" s="28">
        <f t="shared" si="9"/>
        <v>-3.4265754452815997</v>
      </c>
      <c r="H70" s="53">
        <f t="shared" si="10"/>
        <v>-4.6024865974677738</v>
      </c>
    </row>
    <row r="71" spans="1:8" x14ac:dyDescent="0.3">
      <c r="A71" s="18" t="s">
        <v>23</v>
      </c>
      <c r="B71" s="95">
        <v>390.61</v>
      </c>
      <c r="C71" s="96">
        <v>364.03</v>
      </c>
      <c r="D71" s="96">
        <v>381.8</v>
      </c>
      <c r="E71" s="96">
        <v>383.52</v>
      </c>
      <c r="F71" s="97">
        <v>382.32</v>
      </c>
      <c r="G71" s="17">
        <f t="shared" si="9"/>
        <v>-0.31289111389236268</v>
      </c>
      <c r="H71" s="53">
        <f t="shared" si="10"/>
        <v>-2.1223214971454922</v>
      </c>
    </row>
    <row r="72" spans="1:8" x14ac:dyDescent="0.3">
      <c r="A72" s="18" t="s">
        <v>35</v>
      </c>
      <c r="B72" s="29">
        <v>378.49</v>
      </c>
      <c r="C72" s="20">
        <v>375.26</v>
      </c>
      <c r="D72" s="20">
        <v>384.87</v>
      </c>
      <c r="E72" s="20">
        <v>377.15</v>
      </c>
      <c r="F72" s="86" t="s">
        <v>12</v>
      </c>
      <c r="G72" s="17" t="s">
        <v>13</v>
      </c>
      <c r="H72" s="53" t="s">
        <v>13</v>
      </c>
    </row>
    <row r="73" spans="1:8" x14ac:dyDescent="0.3">
      <c r="A73" s="22" t="s">
        <v>24</v>
      </c>
      <c r="B73" s="32">
        <v>373.75</v>
      </c>
      <c r="C73" s="33">
        <v>362.73</v>
      </c>
      <c r="D73" s="33">
        <v>377.84</v>
      </c>
      <c r="E73" s="33">
        <v>373.08</v>
      </c>
      <c r="F73" s="79">
        <v>374.01</v>
      </c>
      <c r="G73" s="26">
        <f t="shared" si="9"/>
        <v>0.2492762946285012</v>
      </c>
      <c r="H73" s="80">
        <f t="shared" si="10"/>
        <v>6.9565217391300394E-2</v>
      </c>
    </row>
    <row r="74" spans="1:8" x14ac:dyDescent="0.3">
      <c r="A74" s="18" t="s">
        <v>25</v>
      </c>
      <c r="B74" s="29">
        <v>285.33</v>
      </c>
      <c r="C74" s="35">
        <v>255.05</v>
      </c>
      <c r="D74" s="35">
        <v>295.58999999999997</v>
      </c>
      <c r="E74" s="35">
        <v>322.56</v>
      </c>
      <c r="F74" s="63">
        <v>248.61</v>
      </c>
      <c r="G74" s="17">
        <f t="shared" si="9"/>
        <v>-22.925967261904759</v>
      </c>
      <c r="H74" s="53">
        <f t="shared" si="10"/>
        <v>-12.869309220902096</v>
      </c>
    </row>
    <row r="75" spans="1:8" x14ac:dyDescent="0.3">
      <c r="A75" s="18" t="s">
        <v>26</v>
      </c>
      <c r="B75" s="29">
        <v>310.89999999999998</v>
      </c>
      <c r="C75" s="98">
        <v>265.83</v>
      </c>
      <c r="D75" s="98">
        <v>272.51</v>
      </c>
      <c r="E75" s="98">
        <v>298.41000000000003</v>
      </c>
      <c r="F75" s="99">
        <v>283.41000000000003</v>
      </c>
      <c r="G75" s="28">
        <f t="shared" si="9"/>
        <v>-5.0266411983512569</v>
      </c>
      <c r="H75" s="53">
        <f t="shared" si="10"/>
        <v>-8.8420714055966414</v>
      </c>
    </row>
    <row r="76" spans="1:8" x14ac:dyDescent="0.3">
      <c r="A76" s="18" t="s">
        <v>27</v>
      </c>
      <c r="B76" s="29">
        <v>339.41</v>
      </c>
      <c r="C76" s="85">
        <v>326.66000000000003</v>
      </c>
      <c r="D76" s="85">
        <v>319.25</v>
      </c>
      <c r="E76" s="85">
        <v>315.10000000000002</v>
      </c>
      <c r="F76" s="86">
        <v>293.17</v>
      </c>
      <c r="G76" s="28">
        <f t="shared" si="9"/>
        <v>-6.9596953348143415</v>
      </c>
      <c r="H76" s="53">
        <f t="shared" si="10"/>
        <v>-13.623641024130109</v>
      </c>
    </row>
    <row r="77" spans="1:8" x14ac:dyDescent="0.3">
      <c r="A77" s="18" t="s">
        <v>38</v>
      </c>
      <c r="B77" s="29" t="s">
        <v>12</v>
      </c>
      <c r="C77" s="85" t="s">
        <v>12</v>
      </c>
      <c r="D77" s="85" t="s">
        <v>12</v>
      </c>
      <c r="E77" s="85" t="s">
        <v>12</v>
      </c>
      <c r="F77" s="86" t="s">
        <v>12</v>
      </c>
      <c r="G77" s="28" t="s">
        <v>13</v>
      </c>
      <c r="H77" s="53" t="s">
        <v>13</v>
      </c>
    </row>
    <row r="78" spans="1:8" x14ac:dyDescent="0.3">
      <c r="A78" s="22" t="s">
        <v>28</v>
      </c>
      <c r="B78" s="100">
        <v>319.37</v>
      </c>
      <c r="C78" s="40">
        <v>297.13</v>
      </c>
      <c r="D78" s="40">
        <v>304.68</v>
      </c>
      <c r="E78" s="40">
        <v>312.82</v>
      </c>
      <c r="F78" s="101">
        <v>283.51</v>
      </c>
      <c r="G78" s="26">
        <f>F78/E78*100-100</f>
        <v>-9.369605523943477</v>
      </c>
      <c r="H78" s="80">
        <f t="shared" si="10"/>
        <v>-11.228355825531523</v>
      </c>
    </row>
    <row r="79" spans="1:8" x14ac:dyDescent="0.3">
      <c r="A79" s="102" t="s">
        <v>29</v>
      </c>
      <c r="B79" s="103">
        <v>378.16</v>
      </c>
      <c r="C79" s="103">
        <v>352.1</v>
      </c>
      <c r="D79" s="103">
        <v>373.05</v>
      </c>
      <c r="E79" s="103">
        <v>371.09</v>
      </c>
      <c r="F79" s="103">
        <v>377.62</v>
      </c>
      <c r="G79" s="104">
        <f>F79/E79*100-100</f>
        <v>1.7596809399337303</v>
      </c>
      <c r="H79" s="105">
        <f>(F79/B79-1)*100</f>
        <v>-0.14279669980961085</v>
      </c>
    </row>
    <row r="80" spans="1:8" x14ac:dyDescent="0.3">
      <c r="A80" s="106" t="s">
        <v>39</v>
      </c>
      <c r="B80" s="107">
        <v>372.68</v>
      </c>
      <c r="C80" s="108">
        <v>363.11</v>
      </c>
      <c r="D80" s="108">
        <v>372.27</v>
      </c>
      <c r="E80" s="108">
        <v>369.31</v>
      </c>
      <c r="F80" s="108">
        <v>374.06</v>
      </c>
      <c r="G80" s="109">
        <f>F80/E80*100-100</f>
        <v>1.2861823400395451</v>
      </c>
      <c r="H80" s="110">
        <f>(F80/B80-1)*100</f>
        <v>0.37029086615862905</v>
      </c>
    </row>
    <row r="81" spans="1:8" x14ac:dyDescent="0.3">
      <c r="A81" s="111"/>
      <c r="C81" s="111"/>
      <c r="D81" s="111"/>
      <c r="E81" s="111"/>
      <c r="F81" s="111"/>
      <c r="G81" s="111"/>
      <c r="H81" s="111"/>
    </row>
    <row r="82" spans="1:8" x14ac:dyDescent="0.3">
      <c r="A82" s="112" t="s">
        <v>40</v>
      </c>
      <c r="B82" s="112"/>
      <c r="C82" s="112"/>
      <c r="D82" s="112"/>
      <c r="E82" s="112"/>
      <c r="F82" s="112"/>
      <c r="G82" s="112"/>
      <c r="H82" s="113"/>
    </row>
    <row r="83" spans="1:8" x14ac:dyDescent="0.3">
      <c r="A83" s="114" t="s">
        <v>41</v>
      </c>
      <c r="B83" s="112"/>
      <c r="C83" s="112"/>
      <c r="D83" s="112"/>
      <c r="E83" s="112"/>
      <c r="F83" s="112"/>
      <c r="G83" s="112"/>
      <c r="H83" s="113"/>
    </row>
    <row r="84" spans="1:8" x14ac:dyDescent="0.3">
      <c r="A84" s="112" t="s">
        <v>42</v>
      </c>
      <c r="B84" s="112"/>
      <c r="C84" s="112"/>
      <c r="D84" s="112"/>
      <c r="E84" s="112"/>
      <c r="F84" s="112"/>
      <c r="G84" s="112"/>
      <c r="H84" s="113"/>
    </row>
    <row r="85" spans="1:8" x14ac:dyDescent="0.3">
      <c r="A85" s="112" t="s">
        <v>43</v>
      </c>
      <c r="B85" s="112"/>
      <c r="C85" s="112"/>
      <c r="D85" s="112"/>
      <c r="E85" s="112"/>
      <c r="F85" s="112"/>
      <c r="G85" s="112"/>
      <c r="H85" s="115"/>
    </row>
    <row r="86" spans="1:8" x14ac:dyDescent="0.3">
      <c r="A86" s="116"/>
      <c r="B86" s="64"/>
      <c r="C86" s="64"/>
      <c r="D86" s="64"/>
      <c r="E86" s="64"/>
    </row>
    <row r="87" spans="1:8" x14ac:dyDescent="0.3">
      <c r="A87" s="112"/>
      <c r="B87" s="117"/>
      <c r="C87" s="117"/>
      <c r="D87" s="117"/>
      <c r="E87" s="117"/>
      <c r="F87" s="118" t="s">
        <v>44</v>
      </c>
    </row>
    <row r="88" spans="1:8" x14ac:dyDescent="0.3">
      <c r="F88" s="118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2024-06-04T12:27:57Z</dcterms:created>
  <dcterms:modified xsi:type="dcterms:W3CDTF">2024-06-04T12:28:24Z</dcterms:modified>
</cp:coreProperties>
</file>