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S:\MAZMENA\MAZMENA (pc-1230691)\Turgavietes\ARCHYVAS\2024\5\vic.lt\"/>
    </mc:Choice>
  </mc:AlternateContent>
  <xr:revisionPtr revIDLastSave="0" documentId="13_ncr:1_{6A755589-6AF2-422D-885F-6084ED8483C2}" xr6:coauthVersionLast="47" xr6:coauthVersionMax="47" xr10:uidLastSave="{00000000-0000-0000-0000-000000000000}"/>
  <bookViews>
    <workbookView xWindow="-108" yWindow="-108" windowWidth="23256" windowHeight="12576" tabRatio="816" xr2:uid="{00000000-000D-0000-FFFF-FFFF00000000}"/>
  </bookViews>
  <sheets>
    <sheet name="Lentele" sheetId="86" r:id="rId1"/>
  </sheets>
  <externalReferences>
    <externalReference r:id="rId2"/>
  </externalReferences>
  <definedNames>
    <definedName name="_xlnm.Print_Area" localSheetId="0">Lentele!$B$3:$I$39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86" l="1"/>
  <c r="I20" i="86" s="1"/>
  <c r="F20" i="86"/>
  <c r="E20" i="86"/>
  <c r="G19" i="86"/>
  <c r="I19" i="86" s="1"/>
  <c r="F19" i="86"/>
  <c r="E19" i="86"/>
  <c r="G16" i="86"/>
  <c r="F16" i="86"/>
  <c r="E16" i="86"/>
  <c r="G15" i="86"/>
  <c r="F15" i="86"/>
  <c r="H15" i="86" s="1"/>
  <c r="E15" i="86"/>
  <c r="I12" i="86"/>
  <c r="F12" i="86"/>
  <c r="H12" i="86" s="1"/>
  <c r="G11" i="86"/>
  <c r="I11" i="86" s="1"/>
  <c r="F11" i="86"/>
  <c r="E11" i="86"/>
  <c r="I10" i="86"/>
  <c r="H10" i="86"/>
  <c r="G8" i="86"/>
  <c r="F8" i="86"/>
  <c r="G7" i="86"/>
  <c r="I7" i="86" s="1"/>
  <c r="F7" i="86"/>
  <c r="H8" i="86" l="1"/>
  <c r="I8" i="86"/>
  <c r="I16" i="86"/>
  <c r="I15" i="86"/>
  <c r="H16" i="86"/>
  <c r="H11" i="86"/>
  <c r="H7" i="86"/>
  <c r="H19" i="86"/>
  <c r="H20" i="86"/>
</calcChain>
</file>

<file path=xl/sharedStrings.xml><?xml version="1.0" encoding="utf-8"?>
<sst xmlns="http://schemas.openxmlformats.org/spreadsheetml/2006/main" count="106" uniqueCount="60">
  <si>
    <t>Produktas</t>
  </si>
  <si>
    <t>Matavimo 
vienetas</t>
  </si>
  <si>
    <t>Pastabos:</t>
  </si>
  <si>
    <t>metų**</t>
  </si>
  <si>
    <t>mėnesio*</t>
  </si>
  <si>
    <t>Galvijai</t>
  </si>
  <si>
    <t>Kiaulės</t>
  </si>
  <si>
    <t>Paršeliai</t>
  </si>
  <si>
    <t xml:space="preserve">Vištos ir gaidžiai </t>
  </si>
  <si>
    <t>Kviečiai</t>
  </si>
  <si>
    <t>Miežiai</t>
  </si>
  <si>
    <t>Avižos</t>
  </si>
  <si>
    <t>iki 3 mėn.</t>
  </si>
  <si>
    <t>nuo 8 mėn.</t>
  </si>
  <si>
    <t>Ožiai</t>
  </si>
  <si>
    <t xml:space="preserve">Ožkos </t>
  </si>
  <si>
    <t>ožkingos, ožkavedės</t>
  </si>
  <si>
    <t>Avinai</t>
  </si>
  <si>
    <t xml:space="preserve">Avys </t>
  </si>
  <si>
    <t xml:space="preserve">Ėriukai </t>
  </si>
  <si>
    <t>nuo 3 mėn.</t>
  </si>
  <si>
    <t>1 vnt.</t>
  </si>
  <si>
    <t>50 kg</t>
  </si>
  <si>
    <t>Triušiai (mėsiniai)</t>
  </si>
  <si>
    <t>ožkų prieauglis, 2–18 mėn.</t>
  </si>
  <si>
    <t>avių prieauglis, 2–18 mėn.</t>
  </si>
  <si>
    <t>1–2 mėn.</t>
  </si>
  <si>
    <t>3–4 mėn.</t>
  </si>
  <si>
    <t>-</t>
  </si>
  <si>
    <t>ėringos, ėriavedės</t>
  </si>
  <si>
    <t>neveisliniai</t>
  </si>
  <si>
    <t>neveislinės</t>
  </si>
  <si>
    <t>veisliniai***</t>
  </si>
  <si>
    <t>veislinės***</t>
  </si>
  <si>
    <t>prieauglis, iki 8 mėn. (imtinai):</t>
  </si>
  <si>
    <t>buliukai, nuo 8 mėn.:</t>
  </si>
  <si>
    <t>telyčios, nuo 8 mėn. iki apsiveršiavimo:</t>
  </si>
  <si>
    <t xml:space="preserve">karvės, nuo 8 mėn. bent kartą apsiveršiavusios: </t>
  </si>
  <si>
    <t>Turgavietėje registruojama pirminė, pardavėjo prašoma kaina (be nuolaidų).</t>
  </si>
  <si>
    <t>mišrūnai</t>
  </si>
  <si>
    <t>mišrūnės</t>
  </si>
  <si>
    <t>Pokytis, %</t>
  </si>
  <si>
    <t>Kainos registruojamos einamojo mėnesio pirmąjį ir antrąjį savaitgalį (šeštadienį).</t>
  </si>
  <si>
    <t>maistiniai arba pašariniai                    40–50 kg maišuose</t>
  </si>
  <si>
    <t>*** angusų, aubrakų, galovėjų, hailendų, holšteinų, limuzinų, šarolė, simentalų ir kt. veislių.</t>
  </si>
  <si>
    <t>Šaltinis ŽŪDC (LŽŪMPRIS) </t>
  </si>
  <si>
    <t>Naudojant ŽŪDC (LŽŪMPRIS) duomenis, būtina nurodyti informacijos šaltinį</t>
  </si>
  <si>
    <t>Vištų jaunikliai</t>
  </si>
  <si>
    <t>dedeklių rūšių, vienadieniai</t>
  </si>
  <si>
    <t>mėsinių veislės, vienadieniai</t>
  </si>
  <si>
    <t>balandis</t>
  </si>
  <si>
    <t xml:space="preserve">Ūkinių gyvūnų ir javų vidutinės kainos Lietuvos turgavietėse  2023–2024 m. gegužės mėn. pradžioje, EUR/mat. vnt. </t>
  </si>
  <si>
    <t>gegužė</t>
  </si>
  <si>
    <t>Kalakutų jaunikliai</t>
  </si>
  <si>
    <t xml:space="preserve">iki 1 mėn. </t>
  </si>
  <si>
    <t>Žąsų jaunikliai</t>
  </si>
  <si>
    <t>Ančių jaunikliai</t>
  </si>
  <si>
    <t xml:space="preserve">iki 1 sav. </t>
  </si>
  <si>
    <t>* lyginant 2024 m. gegužės mėn. su balandžio mėn.</t>
  </si>
  <si>
    <t>** lyginant 2024 m. gegužės mėn. su 2023 m. gegužės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</si>
</sst>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0"/>
      <name val="Arial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8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58">
    <xf numFmtId="0" fontId="0" fillId="0" borderId="0" xfId="0"/>
    <xf numFmtId="164" fontId="2" fillId="3" borderId="4" xfId="3" applyFont="1" applyFill="1" applyBorder="1" applyAlignment="1">
      <alignment horizontal="center" vertical="center"/>
    </xf>
    <xf numFmtId="164" fontId="2" fillId="0" borderId="4" xfId="3" applyFont="1" applyFill="1" applyBorder="1" applyAlignment="1">
      <alignment horizontal="center" vertical="center"/>
    </xf>
    <xf numFmtId="164" fontId="2" fillId="0" borderId="1" xfId="3" applyFont="1" applyFill="1" applyBorder="1" applyAlignment="1">
      <alignment horizontal="center" vertical="center"/>
    </xf>
    <xf numFmtId="164" fontId="2" fillId="0" borderId="17" xfId="3" applyFont="1" applyFill="1" applyBorder="1" applyAlignment="1">
      <alignment horizontal="center" vertical="center"/>
    </xf>
    <xf numFmtId="164" fontId="2" fillId="0" borderId="16" xfId="3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/>
    </xf>
    <xf numFmtId="164" fontId="10" fillId="0" borderId="1" xfId="3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7" fillId="0" borderId="0" xfId="2" applyFont="1" applyAlignment="1">
      <alignment horizontal="center" wrapText="1"/>
    </xf>
    <xf numFmtId="0" fontId="2" fillId="0" borderId="0" xfId="2" applyFont="1"/>
    <xf numFmtId="0" fontId="5" fillId="0" borderId="0" xfId="2" applyFont="1" applyAlignment="1">
      <alignment horizontal="center"/>
    </xf>
    <xf numFmtId="0" fontId="6" fillId="2" borderId="8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2" borderId="9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1" fillId="0" borderId="13" xfId="2" applyFont="1" applyBorder="1" applyAlignment="1">
      <alignment horizontal="left" vertical="center"/>
    </xf>
    <xf numFmtId="0" fontId="1" fillId="0" borderId="4" xfId="2" applyFont="1" applyBorder="1" applyAlignment="1">
      <alignment vertical="center"/>
    </xf>
    <xf numFmtId="0" fontId="1" fillId="0" borderId="4" xfId="2" applyFont="1" applyBorder="1" applyAlignment="1">
      <alignment horizontal="center" vertical="center"/>
    </xf>
    <xf numFmtId="2" fontId="2" fillId="3" borderId="5" xfId="2" applyNumberFormat="1" applyFont="1" applyFill="1" applyBorder="1" applyAlignment="1">
      <alignment horizontal="center" vertical="center"/>
    </xf>
    <xf numFmtId="2" fontId="2" fillId="0" borderId="0" xfId="2" applyNumberFormat="1" applyFont="1"/>
    <xf numFmtId="2" fontId="2" fillId="0" borderId="0" xfId="2" applyNumberFormat="1" applyFont="1" applyAlignment="1">
      <alignment horizontal="center"/>
    </xf>
    <xf numFmtId="0" fontId="1" fillId="0" borderId="4" xfId="2" applyFont="1" applyBorder="1" applyAlignment="1">
      <alignment horizontal="right" vertical="center"/>
    </xf>
    <xf numFmtId="2" fontId="2" fillId="0" borderId="5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3" xfId="2" applyFont="1" applyBorder="1" applyAlignment="1">
      <alignment horizontal="left" vertical="center"/>
    </xf>
    <xf numFmtId="0" fontId="1" fillId="0" borderId="2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left" vertical="center" wrapText="1"/>
    </xf>
    <xf numFmtId="0" fontId="1" fillId="0" borderId="3" xfId="2" applyFont="1" applyBorder="1" applyAlignment="1">
      <alignment horizontal="left" vertical="center" wrapText="1"/>
    </xf>
    <xf numFmtId="0" fontId="1" fillId="0" borderId="12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1" fillId="0" borderId="2" xfId="2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2" fontId="2" fillId="0" borderId="14" xfId="2" applyNumberFormat="1" applyFont="1" applyBorder="1" applyAlignment="1">
      <alignment horizontal="center" vertical="center"/>
    </xf>
    <xf numFmtId="0" fontId="1" fillId="0" borderId="15" xfId="2" applyFont="1" applyBorder="1" applyAlignment="1">
      <alignment horizontal="left" vertical="center" wrapText="1"/>
    </xf>
    <xf numFmtId="0" fontId="1" fillId="0" borderId="16" xfId="2" applyFont="1" applyBorder="1" applyAlignment="1">
      <alignment horizontal="left" vertical="center" wrapText="1"/>
    </xf>
    <xf numFmtId="0" fontId="3" fillId="0" borderId="16" xfId="2" applyFont="1" applyBorder="1" applyAlignment="1">
      <alignment horizontal="center" vertical="center" wrapText="1"/>
    </xf>
    <xf numFmtId="2" fontId="2" fillId="0" borderId="18" xfId="2" applyNumberFormat="1" applyFont="1" applyBorder="1" applyAlignment="1">
      <alignment horizontal="center" vertical="center"/>
    </xf>
    <xf numFmtId="0" fontId="10" fillId="0" borderId="0" xfId="2" applyFont="1" applyAlignment="1">
      <alignment horizontal="left"/>
    </xf>
    <xf numFmtId="0" fontId="2" fillId="0" borderId="0" xfId="2" applyFont="1" applyAlignment="1">
      <alignment horizontal="right"/>
    </xf>
    <xf numFmtId="0" fontId="9" fillId="0" borderId="0" xfId="2" applyFont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 wrapText="1"/>
    </xf>
    <xf numFmtId="0" fontId="8" fillId="0" borderId="0" xfId="2" applyFont="1" applyAlignment="1">
      <alignment horizontal="left" vertical="center"/>
    </xf>
    <xf numFmtId="0" fontId="1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0" fontId="1" fillId="0" borderId="3" xfId="2" applyFont="1" applyBorder="1" applyAlignment="1">
      <alignment horizontal="left" vertical="center" wrapText="1"/>
    </xf>
  </cellXfs>
  <cellStyles count="4">
    <cellStyle name="Įprastas" xfId="0" builtinId="0"/>
    <cellStyle name="Įprastas 2" xfId="2" xr:uid="{00000000-0005-0000-0000-000001000000}"/>
    <cellStyle name="Kablelis 2" xfId="3" xr:uid="{00000000-0005-0000-0000-000002000000}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MAZMENA\MAZMENA%20(pc-1230691)\Turgavietes\ARCHYVAS\2024\5\UGTK_suvestine_2024_5.xlsx" TargetMode="External"/><Relationship Id="rId1" Type="http://schemas.openxmlformats.org/officeDocument/2006/relationships/externalLinkPath" Target="/MAZMENA/MAZMENA%20(pc-1230691)/Turgavietes/ARCHYVAS/2024/5/UGTK_suvestine_2024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rorinkai"/>
      <sheetName val="juodrastis"/>
      <sheetName val="Lentele (3)"/>
      <sheetName val="Suvestine"/>
      <sheetName val="Sheet2"/>
      <sheetName val="Lapas2"/>
    </sheetNames>
    <sheetDataSet>
      <sheetData sheetId="0"/>
      <sheetData sheetId="1"/>
      <sheetData sheetId="2"/>
      <sheetData sheetId="3"/>
      <sheetData sheetId="4"/>
      <sheetData sheetId="5">
        <row r="65">
          <cell r="F65">
            <v>581.11</v>
          </cell>
          <cell r="H65">
            <v>468.75</v>
          </cell>
        </row>
        <row r="66">
          <cell r="D66">
            <v>1886.67</v>
          </cell>
          <cell r="F66">
            <v>1505.56</v>
          </cell>
          <cell r="H66">
            <v>1431.11</v>
          </cell>
        </row>
        <row r="67">
          <cell r="D67">
            <v>1186.8499999999999</v>
          </cell>
          <cell r="F67">
            <v>1084.33</v>
          </cell>
          <cell r="H67">
            <v>1072.69</v>
          </cell>
        </row>
        <row r="68">
          <cell r="D68">
            <v>1575</v>
          </cell>
          <cell r="F68">
            <v>1387.5</v>
          </cell>
          <cell r="H68">
            <v>1268.75</v>
          </cell>
        </row>
        <row r="69">
          <cell r="F69">
            <v>375</v>
          </cell>
          <cell r="H69">
            <v>223.34</v>
          </cell>
        </row>
        <row r="70">
          <cell r="F70" t="str">
            <v>-</v>
          </cell>
        </row>
        <row r="71">
          <cell r="D71">
            <v>925</v>
          </cell>
          <cell r="F71">
            <v>983.34</v>
          </cell>
          <cell r="H71">
            <v>938.89</v>
          </cell>
        </row>
        <row r="72">
          <cell r="D72">
            <v>1146.67</v>
          </cell>
          <cell r="F72">
            <v>1346.67</v>
          </cell>
          <cell r="H72">
            <v>971.67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7256-862B-476A-B93A-BD6AD631F20E}">
  <dimension ref="A1:M50"/>
  <sheetViews>
    <sheetView showGridLines="0" tabSelected="1" zoomScaleNormal="100" workbookViewId="0">
      <selection activeCell="O7" sqref="O7"/>
    </sheetView>
  </sheetViews>
  <sheetFormatPr defaultColWidth="9.109375" defaultRowHeight="10.199999999999999" x14ac:dyDescent="0.2"/>
  <cols>
    <col min="1" max="1" width="9.109375" style="12"/>
    <col min="2" max="2" width="18.44140625" style="12" customWidth="1"/>
    <col min="3" max="3" width="23.6640625" style="12" customWidth="1"/>
    <col min="4" max="5" width="10.6640625" style="12" customWidth="1"/>
    <col min="6" max="8" width="9.88671875" style="12" customWidth="1"/>
    <col min="9" max="9" width="10.5546875" style="12" customWidth="1"/>
    <col min="10" max="10" width="9.109375" style="12"/>
    <col min="11" max="11" width="7.6640625" style="17" customWidth="1"/>
    <col min="12" max="16384" width="9.109375" style="12"/>
  </cols>
  <sheetData>
    <row r="1" spans="2:13" ht="25.5" customHeight="1" x14ac:dyDescent="0.25">
      <c r="B1" s="11" t="s">
        <v>51</v>
      </c>
      <c r="C1" s="11"/>
      <c r="D1" s="11"/>
      <c r="E1" s="11"/>
      <c r="F1" s="11"/>
      <c r="G1" s="11"/>
      <c r="H1" s="11"/>
      <c r="I1" s="11"/>
      <c r="K1" s="13"/>
    </row>
    <row r="2" spans="2:13" x14ac:dyDescent="0.2">
      <c r="K2" s="13"/>
    </row>
    <row r="3" spans="2:13" ht="12.75" customHeight="1" x14ac:dyDescent="0.2">
      <c r="B3" s="14" t="s">
        <v>0</v>
      </c>
      <c r="C3" s="15"/>
      <c r="D3" s="15" t="s">
        <v>1</v>
      </c>
      <c r="E3" s="7">
        <v>2023</v>
      </c>
      <c r="F3" s="9">
        <v>2024</v>
      </c>
      <c r="G3" s="10"/>
      <c r="H3" s="15" t="s">
        <v>41</v>
      </c>
      <c r="I3" s="16"/>
    </row>
    <row r="4" spans="2:13" ht="15" customHeight="1" x14ac:dyDescent="0.2">
      <c r="B4" s="18"/>
      <c r="C4" s="19"/>
      <c r="D4" s="19"/>
      <c r="E4" s="6" t="s">
        <v>52</v>
      </c>
      <c r="F4" s="6" t="s">
        <v>50</v>
      </c>
      <c r="G4" s="6" t="s">
        <v>52</v>
      </c>
      <c r="H4" s="6" t="s">
        <v>4</v>
      </c>
      <c r="I4" s="20" t="s">
        <v>3</v>
      </c>
      <c r="M4" s="21"/>
    </row>
    <row r="5" spans="2:13" ht="12" x14ac:dyDescent="0.2">
      <c r="B5" s="22" t="s">
        <v>5</v>
      </c>
      <c r="C5" s="23" t="s">
        <v>34</v>
      </c>
      <c r="D5" s="24"/>
      <c r="E5" s="1"/>
      <c r="F5" s="1"/>
      <c r="G5" s="1"/>
      <c r="H5" s="25"/>
      <c r="I5" s="25"/>
      <c r="L5" s="26"/>
      <c r="M5" s="27"/>
    </row>
    <row r="6" spans="2:13" ht="12" x14ac:dyDescent="0.2">
      <c r="B6" s="22"/>
      <c r="C6" s="28" t="s">
        <v>30</v>
      </c>
      <c r="D6" s="24" t="s">
        <v>21</v>
      </c>
      <c r="E6" s="2">
        <v>154.66999999999999</v>
      </c>
      <c r="F6" s="2">
        <v>133.33000000000001</v>
      </c>
      <c r="G6" s="2">
        <v>150</v>
      </c>
      <c r="H6" s="29">
        <v>12.5</v>
      </c>
      <c r="I6" s="29">
        <v>-3.02</v>
      </c>
      <c r="L6" s="26"/>
      <c r="M6" s="27"/>
    </row>
    <row r="7" spans="2:13" ht="12" x14ac:dyDescent="0.2">
      <c r="B7" s="22"/>
      <c r="C7" s="28" t="s">
        <v>32</v>
      </c>
      <c r="D7" s="24" t="s">
        <v>21</v>
      </c>
      <c r="E7" s="2" t="s">
        <v>28</v>
      </c>
      <c r="F7" s="2">
        <f>[1]Lapas2!F65</f>
        <v>581.11</v>
      </c>
      <c r="G7" s="2">
        <f>[1]Lapas2!H65</f>
        <v>468.75</v>
      </c>
      <c r="H7" s="29">
        <f t="shared" ref="H7:H12" si="0">IF(OR(G7=0,G7="-",F7=0,F7="-"),"-",ROUND((G7-F7)*100/F7,2))</f>
        <v>-19.34</v>
      </c>
      <c r="I7" s="29" t="str">
        <f t="shared" ref="I7:I16" si="1">IF(OR(G7=0,G7="-",E7=0,E7="-"),"-",ROUND((G7-E7)*100/E7,2))</f>
        <v>-</v>
      </c>
      <c r="L7" s="26"/>
      <c r="M7" s="27"/>
    </row>
    <row r="8" spans="2:13" ht="12" x14ac:dyDescent="0.2">
      <c r="B8" s="22"/>
      <c r="C8" s="28" t="s">
        <v>39</v>
      </c>
      <c r="D8" s="24" t="s">
        <v>21</v>
      </c>
      <c r="E8" s="2" t="s">
        <v>28</v>
      </c>
      <c r="F8" s="2">
        <f>[1]Lapas2!F69</f>
        <v>375</v>
      </c>
      <c r="G8" s="2">
        <f>[1]Lapas2!H69</f>
        <v>223.34</v>
      </c>
      <c r="H8" s="29">
        <f t="shared" si="0"/>
        <v>-40.44</v>
      </c>
      <c r="I8" s="29" t="str">
        <f t="shared" si="1"/>
        <v>-</v>
      </c>
      <c r="L8" s="26"/>
      <c r="M8" s="27"/>
    </row>
    <row r="9" spans="2:13" ht="12" x14ac:dyDescent="0.2">
      <c r="B9" s="22"/>
      <c r="C9" s="30" t="s">
        <v>35</v>
      </c>
      <c r="D9" s="31"/>
      <c r="E9" s="2"/>
      <c r="F9" s="3"/>
      <c r="G9" s="3"/>
      <c r="H9" s="29"/>
      <c r="I9" s="29"/>
      <c r="L9" s="26"/>
      <c r="M9" s="27"/>
    </row>
    <row r="10" spans="2:13" ht="12" x14ac:dyDescent="0.2">
      <c r="B10" s="22"/>
      <c r="C10" s="28" t="s">
        <v>30</v>
      </c>
      <c r="D10" s="24" t="s">
        <v>21</v>
      </c>
      <c r="E10" s="2" t="s">
        <v>28</v>
      </c>
      <c r="F10" s="2" t="s">
        <v>28</v>
      </c>
      <c r="G10" s="2" t="s">
        <v>28</v>
      </c>
      <c r="H10" s="29" t="str">
        <f t="shared" si="0"/>
        <v>-</v>
      </c>
      <c r="I10" s="29" t="str">
        <f t="shared" si="1"/>
        <v>-</v>
      </c>
      <c r="L10" s="26"/>
      <c r="M10" s="27"/>
    </row>
    <row r="11" spans="2:13" ht="11.25" customHeight="1" x14ac:dyDescent="0.2">
      <c r="B11" s="22"/>
      <c r="C11" s="28" t="s">
        <v>32</v>
      </c>
      <c r="D11" s="24" t="s">
        <v>21</v>
      </c>
      <c r="E11" s="2">
        <f>[1]Lapas2!D66</f>
        <v>1886.67</v>
      </c>
      <c r="F11" s="2">
        <f>[1]Lapas2!F66</f>
        <v>1505.56</v>
      </c>
      <c r="G11" s="2">
        <f>[1]Lapas2!H66</f>
        <v>1431.11</v>
      </c>
      <c r="H11" s="29">
        <f t="shared" si="0"/>
        <v>-4.95</v>
      </c>
      <c r="I11" s="29">
        <f t="shared" si="1"/>
        <v>-24.15</v>
      </c>
      <c r="L11" s="26"/>
      <c r="M11" s="27"/>
    </row>
    <row r="12" spans="2:13" ht="12" x14ac:dyDescent="0.2">
      <c r="B12" s="22"/>
      <c r="C12" s="28" t="s">
        <v>39</v>
      </c>
      <c r="D12" s="24" t="s">
        <v>21</v>
      </c>
      <c r="E12" s="2" t="s">
        <v>28</v>
      </c>
      <c r="F12" s="2" t="str">
        <f>[1]Lapas2!F70</f>
        <v>-</v>
      </c>
      <c r="G12" s="2" t="s">
        <v>28</v>
      </c>
      <c r="H12" s="29" t="str">
        <f t="shared" si="0"/>
        <v>-</v>
      </c>
      <c r="I12" s="29" t="str">
        <f t="shared" si="1"/>
        <v>-</v>
      </c>
      <c r="L12" s="26"/>
      <c r="M12" s="27"/>
    </row>
    <row r="13" spans="2:13" ht="24" x14ac:dyDescent="0.2">
      <c r="B13" s="22"/>
      <c r="C13" s="30" t="s">
        <v>36</v>
      </c>
      <c r="D13" s="31"/>
      <c r="E13" s="2"/>
      <c r="F13" s="3"/>
      <c r="G13" s="3"/>
      <c r="H13" s="29"/>
      <c r="I13" s="29"/>
      <c r="L13" s="26"/>
      <c r="M13" s="27"/>
    </row>
    <row r="14" spans="2:13" ht="12" x14ac:dyDescent="0.2">
      <c r="B14" s="22"/>
      <c r="C14" s="28" t="s">
        <v>31</v>
      </c>
      <c r="D14" s="24" t="s">
        <v>21</v>
      </c>
      <c r="E14" s="2">
        <v>1043.33</v>
      </c>
      <c r="F14" s="2">
        <v>791.67</v>
      </c>
      <c r="G14" s="2">
        <v>806.25</v>
      </c>
      <c r="H14" s="29">
        <v>1.84</v>
      </c>
      <c r="I14" s="29">
        <v>-22.72</v>
      </c>
      <c r="L14" s="26"/>
      <c r="M14" s="27"/>
    </row>
    <row r="15" spans="2:13" ht="11.25" customHeight="1" x14ac:dyDescent="0.2">
      <c r="B15" s="22"/>
      <c r="C15" s="28" t="s">
        <v>33</v>
      </c>
      <c r="D15" s="24" t="s">
        <v>21</v>
      </c>
      <c r="E15" s="2">
        <f>[1]Lapas2!D67</f>
        <v>1186.8499999999999</v>
      </c>
      <c r="F15" s="2">
        <f>[1]Lapas2!F67</f>
        <v>1084.33</v>
      </c>
      <c r="G15" s="2">
        <f>[1]Lapas2!H67</f>
        <v>1072.69</v>
      </c>
      <c r="H15" s="29">
        <f t="shared" ref="H15:H16" si="2">IF(OR(G15=0,G15="-",F15=0,F15="-"),"-",ROUND((G15-F15)*100/F15,2))</f>
        <v>-1.07</v>
      </c>
      <c r="I15" s="29">
        <f t="shared" si="1"/>
        <v>-9.6199999999999992</v>
      </c>
      <c r="L15" s="26"/>
      <c r="M15" s="27"/>
    </row>
    <row r="16" spans="2:13" ht="12" x14ac:dyDescent="0.2">
      <c r="B16" s="22"/>
      <c r="C16" s="28" t="s">
        <v>40</v>
      </c>
      <c r="D16" s="24" t="s">
        <v>21</v>
      </c>
      <c r="E16" s="2">
        <f>[1]Lapas2!D71</f>
        <v>925</v>
      </c>
      <c r="F16" s="2">
        <f>[1]Lapas2!F71</f>
        <v>983.34</v>
      </c>
      <c r="G16" s="2">
        <f>[1]Lapas2!H71</f>
        <v>938.89</v>
      </c>
      <c r="H16" s="29">
        <f t="shared" si="2"/>
        <v>-4.5199999999999996</v>
      </c>
      <c r="I16" s="29">
        <f t="shared" si="1"/>
        <v>1.5</v>
      </c>
      <c r="L16" s="26"/>
      <c r="M16" s="27"/>
    </row>
    <row r="17" spans="2:13" ht="24" x14ac:dyDescent="0.2">
      <c r="B17" s="22"/>
      <c r="C17" s="30" t="s">
        <v>37</v>
      </c>
      <c r="D17" s="31"/>
      <c r="E17" s="2"/>
      <c r="F17" s="3"/>
      <c r="G17" s="3"/>
      <c r="H17" s="29"/>
      <c r="I17" s="29"/>
      <c r="L17" s="26"/>
      <c r="M17" s="27"/>
    </row>
    <row r="18" spans="2:13" ht="11.25" customHeight="1" x14ac:dyDescent="0.2">
      <c r="B18" s="22"/>
      <c r="C18" s="28" t="s">
        <v>31</v>
      </c>
      <c r="D18" s="24" t="s">
        <v>21</v>
      </c>
      <c r="E18" s="2">
        <v>1230.56</v>
      </c>
      <c r="F18" s="2">
        <v>1033.33</v>
      </c>
      <c r="G18" s="2">
        <v>830.67</v>
      </c>
      <c r="H18" s="29">
        <v>-19.61</v>
      </c>
      <c r="I18" s="29">
        <v>-32.5</v>
      </c>
      <c r="L18" s="26"/>
      <c r="M18" s="27"/>
    </row>
    <row r="19" spans="2:13" ht="12" customHeight="1" x14ac:dyDescent="0.2">
      <c r="B19" s="22"/>
      <c r="C19" s="28" t="s">
        <v>33</v>
      </c>
      <c r="D19" s="24" t="s">
        <v>21</v>
      </c>
      <c r="E19" s="2">
        <f>[1]Lapas2!D68</f>
        <v>1575</v>
      </c>
      <c r="F19" s="2">
        <f>[1]Lapas2!F68</f>
        <v>1387.5</v>
      </c>
      <c r="G19" s="2">
        <f>[1]Lapas2!H68</f>
        <v>1268.75</v>
      </c>
      <c r="H19" s="29">
        <f t="shared" ref="H19:H20" si="3">IF(OR(G19=0,G19="-",F19=0,F19="-"),"-",ROUND((G19-F19)*100/F19,2))</f>
        <v>-8.56</v>
      </c>
      <c r="I19" s="29">
        <f t="shared" ref="I19:I20" si="4">IF(OR(G19=0,G19="-",E19=0,E19="-"),"-",ROUND((G19-E19)*100/E19,2))</f>
        <v>-19.440000000000001</v>
      </c>
      <c r="L19" s="26"/>
      <c r="M19" s="27"/>
    </row>
    <row r="20" spans="2:13" ht="16.5" customHeight="1" x14ac:dyDescent="0.2">
      <c r="B20" s="32"/>
      <c r="C20" s="28" t="s">
        <v>40</v>
      </c>
      <c r="D20" s="24" t="s">
        <v>21</v>
      </c>
      <c r="E20" s="2">
        <f>[1]Lapas2!D72</f>
        <v>1146.67</v>
      </c>
      <c r="F20" s="2">
        <f>[1]Lapas2!F72</f>
        <v>1346.67</v>
      </c>
      <c r="G20" s="2">
        <f>[1]Lapas2!H72</f>
        <v>971.67</v>
      </c>
      <c r="H20" s="29">
        <f t="shared" si="3"/>
        <v>-27.85</v>
      </c>
      <c r="I20" s="29">
        <f t="shared" si="4"/>
        <v>-15.26</v>
      </c>
      <c r="L20" s="26"/>
      <c r="M20" s="27"/>
    </row>
    <row r="21" spans="2:13" ht="12.6" customHeight="1" x14ac:dyDescent="0.2">
      <c r="B21" s="33" t="s">
        <v>7</v>
      </c>
      <c r="C21" s="30" t="s">
        <v>12</v>
      </c>
      <c r="D21" s="34" t="s">
        <v>21</v>
      </c>
      <c r="E21" s="2">
        <v>139.75</v>
      </c>
      <c r="F21" s="3">
        <v>128.75</v>
      </c>
      <c r="G21" s="3">
        <v>128.75</v>
      </c>
      <c r="H21" s="29">
        <v>0</v>
      </c>
      <c r="I21" s="29">
        <v>-7.87</v>
      </c>
    </row>
    <row r="22" spans="2:13" ht="12" customHeight="1" x14ac:dyDescent="0.2">
      <c r="B22" s="57" t="s">
        <v>6</v>
      </c>
      <c r="C22" s="30" t="s">
        <v>13</v>
      </c>
      <c r="D22" s="34" t="s">
        <v>21</v>
      </c>
      <c r="E22" s="2">
        <v>502.33</v>
      </c>
      <c r="F22" s="3">
        <v>519.44000000000005</v>
      </c>
      <c r="G22" s="3">
        <v>469.11</v>
      </c>
      <c r="H22" s="29">
        <v>-9.69</v>
      </c>
      <c r="I22" s="29">
        <v>-6.61</v>
      </c>
    </row>
    <row r="23" spans="2:13" ht="12" x14ac:dyDescent="0.2">
      <c r="B23" s="37" t="s">
        <v>14</v>
      </c>
      <c r="C23" s="38"/>
      <c r="D23" s="34" t="s">
        <v>21</v>
      </c>
      <c r="E23" s="2">
        <v>128.33000000000001</v>
      </c>
      <c r="F23" s="3">
        <v>133.66999999999999</v>
      </c>
      <c r="G23" s="3">
        <v>113.75</v>
      </c>
      <c r="H23" s="29">
        <v>-14.9</v>
      </c>
      <c r="I23" s="29">
        <v>-11.36</v>
      </c>
    </row>
    <row r="24" spans="2:13" ht="12" x14ac:dyDescent="0.2">
      <c r="B24" s="38" t="s">
        <v>15</v>
      </c>
      <c r="C24" s="30" t="s">
        <v>16</v>
      </c>
      <c r="D24" s="34" t="s">
        <v>21</v>
      </c>
      <c r="E24" s="2">
        <v>70.36</v>
      </c>
      <c r="F24" s="3">
        <v>78.81</v>
      </c>
      <c r="G24" s="3">
        <v>96.95</v>
      </c>
      <c r="H24" s="29">
        <v>23.02</v>
      </c>
      <c r="I24" s="29">
        <v>37.79</v>
      </c>
    </row>
    <row r="25" spans="2:13" ht="12" x14ac:dyDescent="0.2">
      <c r="B25" s="38"/>
      <c r="C25" s="30" t="s">
        <v>24</v>
      </c>
      <c r="D25" s="34" t="s">
        <v>21</v>
      </c>
      <c r="E25" s="2">
        <v>47.86</v>
      </c>
      <c r="F25" s="3">
        <v>38.450000000000003</v>
      </c>
      <c r="G25" s="3">
        <v>50.48</v>
      </c>
      <c r="H25" s="29">
        <v>31.29</v>
      </c>
      <c r="I25" s="29">
        <v>5.47</v>
      </c>
    </row>
    <row r="26" spans="2:13" ht="12" x14ac:dyDescent="0.2">
      <c r="B26" s="37" t="s">
        <v>17</v>
      </c>
      <c r="C26" s="38"/>
      <c r="D26" s="34" t="s">
        <v>21</v>
      </c>
      <c r="E26" s="2">
        <v>219.72</v>
      </c>
      <c r="F26" s="3">
        <v>239.05</v>
      </c>
      <c r="G26" s="3">
        <v>235.95</v>
      </c>
      <c r="H26" s="29">
        <v>-1.3</v>
      </c>
      <c r="I26" s="29">
        <v>7.39</v>
      </c>
    </row>
    <row r="27" spans="2:13" ht="12" x14ac:dyDescent="0.2">
      <c r="B27" s="39" t="s">
        <v>18</v>
      </c>
      <c r="C27" s="30" t="s">
        <v>29</v>
      </c>
      <c r="D27" s="34" t="s">
        <v>21</v>
      </c>
      <c r="E27" s="2">
        <v>172.36</v>
      </c>
      <c r="F27" s="3">
        <v>133.33000000000001</v>
      </c>
      <c r="G27" s="3">
        <v>126.39</v>
      </c>
      <c r="H27" s="29">
        <v>-5.21</v>
      </c>
      <c r="I27" s="29">
        <v>-26.67</v>
      </c>
    </row>
    <row r="28" spans="2:13" s="17" customFormat="1" ht="12" x14ac:dyDescent="0.2">
      <c r="B28" s="33" t="s">
        <v>19</v>
      </c>
      <c r="C28" s="40" t="s">
        <v>25</v>
      </c>
      <c r="D28" s="34" t="s">
        <v>21</v>
      </c>
      <c r="E28" s="2">
        <v>83.57</v>
      </c>
      <c r="F28" s="3">
        <v>98.95</v>
      </c>
      <c r="G28" s="3">
        <v>98.88</v>
      </c>
      <c r="H28" s="29">
        <v>-7.0000000000000007E-2</v>
      </c>
      <c r="I28" s="29">
        <v>18.32</v>
      </c>
      <c r="J28" s="12"/>
      <c r="L28" s="12"/>
      <c r="M28" s="12"/>
    </row>
    <row r="29" spans="2:13" s="17" customFormat="1" ht="12" x14ac:dyDescent="0.2">
      <c r="B29" s="38" t="s">
        <v>23</v>
      </c>
      <c r="C29" s="40" t="s">
        <v>26</v>
      </c>
      <c r="D29" s="34" t="s">
        <v>21</v>
      </c>
      <c r="E29" s="2">
        <v>11.33</v>
      </c>
      <c r="F29" s="3">
        <v>12.07</v>
      </c>
      <c r="G29" s="3">
        <v>11.19</v>
      </c>
      <c r="H29" s="29">
        <v>-7.29</v>
      </c>
      <c r="I29" s="29">
        <v>-1.24</v>
      </c>
      <c r="J29" s="12"/>
      <c r="L29" s="12"/>
      <c r="M29" s="12"/>
    </row>
    <row r="30" spans="2:13" s="17" customFormat="1" ht="12" x14ac:dyDescent="0.2">
      <c r="B30" s="38"/>
      <c r="C30" s="40" t="s">
        <v>27</v>
      </c>
      <c r="D30" s="34" t="s">
        <v>21</v>
      </c>
      <c r="E30" s="2">
        <v>20</v>
      </c>
      <c r="F30" s="3">
        <v>18</v>
      </c>
      <c r="G30" s="3">
        <v>20</v>
      </c>
      <c r="H30" s="29">
        <v>11.11</v>
      </c>
      <c r="I30" s="29">
        <v>0</v>
      </c>
      <c r="J30" s="12"/>
      <c r="L30" s="12"/>
      <c r="M30" s="12"/>
    </row>
    <row r="31" spans="2:13" s="17" customFormat="1" ht="18" customHeight="1" x14ac:dyDescent="0.2">
      <c r="B31" s="33" t="s">
        <v>8</v>
      </c>
      <c r="C31" s="40" t="s">
        <v>20</v>
      </c>
      <c r="D31" s="34" t="s">
        <v>21</v>
      </c>
      <c r="E31" s="2">
        <v>8.4499999999999993</v>
      </c>
      <c r="F31" s="3">
        <v>9.3800000000000008</v>
      </c>
      <c r="G31" s="3">
        <v>8.91</v>
      </c>
      <c r="H31" s="29">
        <v>-5.01</v>
      </c>
      <c r="I31" s="29">
        <v>5.44</v>
      </c>
      <c r="J31" s="12"/>
      <c r="L31" s="12"/>
      <c r="M31" s="12"/>
    </row>
    <row r="32" spans="2:13" s="17" customFormat="1" ht="20.25" customHeight="1" x14ac:dyDescent="0.2">
      <c r="B32" s="35" t="s">
        <v>47</v>
      </c>
      <c r="C32" s="30" t="s">
        <v>48</v>
      </c>
      <c r="D32" s="41" t="s">
        <v>21</v>
      </c>
      <c r="E32" s="2">
        <v>2.17</v>
      </c>
      <c r="F32" s="3">
        <v>2.46</v>
      </c>
      <c r="G32" s="3">
        <v>2.17</v>
      </c>
      <c r="H32" s="29">
        <v>-11.79</v>
      </c>
      <c r="I32" s="29">
        <v>0</v>
      </c>
      <c r="J32" s="12"/>
      <c r="L32" s="12"/>
      <c r="M32" s="12"/>
    </row>
    <row r="33" spans="1:13" s="17" customFormat="1" ht="15" customHeight="1" x14ac:dyDescent="0.2">
      <c r="B33" s="36"/>
      <c r="C33" s="30" t="s">
        <v>49</v>
      </c>
      <c r="D33" s="42" t="s">
        <v>21</v>
      </c>
      <c r="E33" s="2">
        <v>1.7</v>
      </c>
      <c r="F33" s="3">
        <v>0</v>
      </c>
      <c r="G33" s="3">
        <v>2.15</v>
      </c>
      <c r="H33" s="29" t="s">
        <v>28</v>
      </c>
      <c r="I33" s="29">
        <v>26.47</v>
      </c>
      <c r="J33" s="12"/>
      <c r="L33" s="12"/>
      <c r="M33" s="12"/>
    </row>
    <row r="34" spans="1:13" s="17" customFormat="1" ht="15.6" customHeight="1" x14ac:dyDescent="0.2">
      <c r="B34" s="33" t="s">
        <v>53</v>
      </c>
      <c r="C34" s="30" t="s">
        <v>54</v>
      </c>
      <c r="D34" s="42" t="s">
        <v>21</v>
      </c>
      <c r="E34" s="2">
        <v>7</v>
      </c>
      <c r="F34" s="8" t="s">
        <v>28</v>
      </c>
      <c r="G34" s="3">
        <v>5.58</v>
      </c>
      <c r="H34" s="29" t="s">
        <v>28</v>
      </c>
      <c r="I34" s="29">
        <v>-20.29</v>
      </c>
      <c r="J34" s="12"/>
      <c r="L34" s="12"/>
      <c r="M34" s="12"/>
    </row>
    <row r="35" spans="1:13" s="17" customFormat="1" ht="15" customHeight="1" x14ac:dyDescent="0.2">
      <c r="B35" s="33" t="s">
        <v>55</v>
      </c>
      <c r="C35" s="30" t="s">
        <v>54</v>
      </c>
      <c r="D35" s="42" t="s">
        <v>21</v>
      </c>
      <c r="E35" s="2">
        <v>8.94</v>
      </c>
      <c r="F35" s="3">
        <v>10</v>
      </c>
      <c r="G35" s="3">
        <v>8.33</v>
      </c>
      <c r="H35" s="29">
        <v>-16.7</v>
      </c>
      <c r="I35" s="29">
        <v>-6.82</v>
      </c>
      <c r="J35" s="12"/>
      <c r="L35" s="12"/>
      <c r="M35" s="12"/>
    </row>
    <row r="36" spans="1:13" s="17" customFormat="1" ht="14.25" customHeight="1" x14ac:dyDescent="0.2">
      <c r="B36" s="33" t="s">
        <v>56</v>
      </c>
      <c r="C36" s="30" t="s">
        <v>57</v>
      </c>
      <c r="D36" s="42" t="s">
        <v>21</v>
      </c>
      <c r="E36" s="2">
        <v>3.48</v>
      </c>
      <c r="F36" s="3">
        <v>3.75</v>
      </c>
      <c r="G36" s="3">
        <v>3.91</v>
      </c>
      <c r="H36" s="29">
        <v>4.2699999999999996</v>
      </c>
      <c r="I36" s="29">
        <v>12.36</v>
      </c>
      <c r="J36" s="12"/>
      <c r="L36" s="12"/>
      <c r="M36" s="12"/>
    </row>
    <row r="37" spans="1:13" s="17" customFormat="1" ht="14.25" customHeight="1" x14ac:dyDescent="0.2">
      <c r="B37" s="33" t="s">
        <v>9</v>
      </c>
      <c r="C37" s="43" t="s">
        <v>43</v>
      </c>
      <c r="D37" s="34" t="s">
        <v>22</v>
      </c>
      <c r="E37" s="3">
        <v>17.579999999999998</v>
      </c>
      <c r="F37" s="3">
        <v>13.78</v>
      </c>
      <c r="G37" s="3">
        <v>13.83</v>
      </c>
      <c r="H37" s="44">
        <v>0.36</v>
      </c>
      <c r="I37" s="44">
        <v>-21.33</v>
      </c>
      <c r="J37" s="12"/>
      <c r="L37" s="12"/>
      <c r="M37" s="12"/>
    </row>
    <row r="38" spans="1:13" s="17" customFormat="1" ht="12.75" customHeight="1" x14ac:dyDescent="0.2">
      <c r="B38" s="33" t="s">
        <v>10</v>
      </c>
      <c r="C38" s="43"/>
      <c r="D38" s="34" t="s">
        <v>22</v>
      </c>
      <c r="E38" s="2">
        <v>16.73</v>
      </c>
      <c r="F38" s="3">
        <v>13.21</v>
      </c>
      <c r="G38" s="3">
        <v>13.1</v>
      </c>
      <c r="H38" s="29">
        <v>-0.83</v>
      </c>
      <c r="I38" s="29">
        <v>-21.7</v>
      </c>
      <c r="J38" s="12"/>
      <c r="L38" s="12"/>
      <c r="M38" s="12"/>
    </row>
    <row r="39" spans="1:13" s="17" customFormat="1" ht="12.6" thickBot="1" x14ac:dyDescent="0.25">
      <c r="B39" s="45" t="s">
        <v>11</v>
      </c>
      <c r="C39" s="46"/>
      <c r="D39" s="47" t="s">
        <v>22</v>
      </c>
      <c r="E39" s="4">
        <v>15.33</v>
      </c>
      <c r="F39" s="5">
        <v>13.4</v>
      </c>
      <c r="G39" s="5">
        <v>10.83</v>
      </c>
      <c r="H39" s="48">
        <v>-19.18</v>
      </c>
      <c r="I39" s="48">
        <v>-29.35</v>
      </c>
      <c r="J39" s="12"/>
      <c r="L39" s="12"/>
      <c r="M39" s="12"/>
    </row>
    <row r="40" spans="1:13" ht="10.8" thickTop="1" x14ac:dyDescent="0.2"/>
    <row r="41" spans="1:13" x14ac:dyDescent="0.2">
      <c r="A41" s="49"/>
      <c r="B41" s="12" t="s">
        <v>58</v>
      </c>
      <c r="D41" s="21"/>
      <c r="E41" s="50"/>
      <c r="K41" s="12"/>
    </row>
    <row r="42" spans="1:13" x14ac:dyDescent="0.2">
      <c r="A42" s="49"/>
      <c r="B42" s="12" t="s">
        <v>59</v>
      </c>
      <c r="E42" s="50"/>
      <c r="K42" s="12"/>
    </row>
    <row r="43" spans="1:13" x14ac:dyDescent="0.2">
      <c r="B43" s="51" t="s">
        <v>44</v>
      </c>
      <c r="G43" s="21"/>
      <c r="H43" s="21"/>
    </row>
    <row r="44" spans="1:13" x14ac:dyDescent="0.2">
      <c r="B44" s="51"/>
      <c r="G44" s="21"/>
      <c r="H44" s="21"/>
    </row>
    <row r="45" spans="1:13" x14ac:dyDescent="0.2">
      <c r="B45" s="12" t="s">
        <v>2</v>
      </c>
      <c r="D45" s="21"/>
    </row>
    <row r="46" spans="1:13" ht="11.25" customHeight="1" x14ac:dyDescent="0.2">
      <c r="B46" s="52" t="s">
        <v>42</v>
      </c>
      <c r="C46" s="52"/>
      <c r="D46" s="52"/>
    </row>
    <row r="47" spans="1:13" x14ac:dyDescent="0.2">
      <c r="B47" s="53" t="s">
        <v>38</v>
      </c>
      <c r="C47" s="53"/>
      <c r="D47" s="53"/>
      <c r="E47" s="53"/>
      <c r="F47" s="53"/>
    </row>
    <row r="49" spans="2:12" s="56" customFormat="1" ht="13.2" customHeight="1" x14ac:dyDescent="0.25">
      <c r="B49" s="54" t="s">
        <v>45</v>
      </c>
      <c r="C49" s="54"/>
      <c r="D49" s="54"/>
      <c r="E49" s="55"/>
      <c r="F49" s="55"/>
      <c r="G49" s="55"/>
      <c r="H49" s="55"/>
      <c r="I49" s="55"/>
      <c r="J49" s="55"/>
      <c r="K49" s="55"/>
      <c r="L49" s="55"/>
    </row>
    <row r="50" spans="2:12" s="56" customFormat="1" ht="12" customHeight="1" x14ac:dyDescent="0.25">
      <c r="B50" s="54" t="s">
        <v>46</v>
      </c>
      <c r="C50" s="54"/>
      <c r="D50" s="54"/>
      <c r="E50" s="54"/>
      <c r="F50" s="54"/>
      <c r="G50" s="55"/>
      <c r="H50" s="55"/>
      <c r="I50" s="55"/>
      <c r="J50" s="55"/>
      <c r="K50" s="55"/>
      <c r="L50" s="55"/>
    </row>
  </sheetData>
  <mergeCells count="17">
    <mergeCell ref="B32:B33"/>
    <mergeCell ref="C37:C39"/>
    <mergeCell ref="B46:D46"/>
    <mergeCell ref="B47:F47"/>
    <mergeCell ref="B49:D49"/>
    <mergeCell ref="B50:F50"/>
    <mergeCell ref="B5:B20"/>
    <mergeCell ref="B23:C23"/>
    <mergeCell ref="B24:B25"/>
    <mergeCell ref="B26:C26"/>
    <mergeCell ref="B29:B30"/>
    <mergeCell ref="B1:I1"/>
    <mergeCell ref="K1:K2"/>
    <mergeCell ref="B3:C4"/>
    <mergeCell ref="D3:D4"/>
    <mergeCell ref="F3:G3"/>
    <mergeCell ref="H3:I3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Lentele</vt:lpstr>
      <vt:lpstr>Lentele!Print_Area</vt:lpstr>
    </vt:vector>
  </TitlesOfParts>
  <Company>Namai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Ivanovienė</dc:creator>
  <cp:lastModifiedBy>Gintarė Žižiūnaitė-Černiauskienė</cp:lastModifiedBy>
  <cp:lastPrinted>2021-08-19T07:24:07Z</cp:lastPrinted>
  <dcterms:created xsi:type="dcterms:W3CDTF">2012-03-01T06:20:22Z</dcterms:created>
  <dcterms:modified xsi:type="dcterms:W3CDTF">2024-05-17T12:30:04Z</dcterms:modified>
</cp:coreProperties>
</file>