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4\"/>
    </mc:Choice>
  </mc:AlternateContent>
  <xr:revisionPtr revIDLastSave="0" documentId="8_{A4351A8F-64F2-45D8-984C-0CDA2CF38D8E}" xr6:coauthVersionLast="47" xr6:coauthVersionMax="47" xr10:uidLastSave="{00000000-0000-0000-0000-000000000000}"/>
  <bookViews>
    <workbookView xWindow="-108" yWindow="-108" windowWidth="23256" windowHeight="12456" xr2:uid="{3EEB5E0D-761B-4F58-90A1-868A4DDC2C4A}"/>
  </bookViews>
  <sheets>
    <sheet name="2024 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G46" i="1"/>
  <c r="H45" i="1"/>
  <c r="G45" i="1"/>
  <c r="H44" i="1"/>
  <c r="G44" i="1"/>
  <c r="H43" i="1"/>
  <c r="G43" i="1"/>
  <c r="H42" i="1"/>
  <c r="G42" i="1"/>
  <c r="H41" i="1"/>
  <c r="H39" i="1"/>
  <c r="G39" i="1"/>
  <c r="H38" i="1"/>
  <c r="G38" i="1"/>
  <c r="H37" i="1"/>
  <c r="G37" i="1"/>
  <c r="H36" i="1"/>
  <c r="G36" i="1"/>
  <c r="H35" i="1"/>
  <c r="G35" i="1"/>
  <c r="H32" i="1"/>
  <c r="G32" i="1"/>
  <c r="H31" i="1"/>
  <c r="G31" i="1"/>
  <c r="H30" i="1"/>
  <c r="G30" i="1"/>
  <c r="H29" i="1"/>
  <c r="G29" i="1"/>
  <c r="H28" i="1"/>
  <c r="G28" i="1"/>
  <c r="H25" i="1"/>
  <c r="G25" i="1"/>
  <c r="H23" i="1"/>
  <c r="G23" i="1"/>
  <c r="H22" i="1"/>
  <c r="G22" i="1"/>
  <c r="H19" i="1"/>
  <c r="G19" i="1"/>
  <c r="H18" i="1"/>
  <c r="G18" i="1"/>
  <c r="H17" i="1"/>
  <c r="G17" i="1"/>
  <c r="H16" i="1"/>
  <c r="G16" i="1"/>
  <c r="H15" i="1"/>
  <c r="G15" i="1"/>
  <c r="H14" i="1"/>
  <c r="G14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<sst xmlns="http://schemas.openxmlformats.org/spreadsheetml/2006/main" count="82" uniqueCount="29">
  <si>
    <t xml:space="preserve">Galvijų skerdenų vidutinis svoris Lietuvos įmonėse 2024 m. sausio–balandžio mėn., kg </t>
  </si>
  <si>
    <t>Kategorija pagal
raumeningumą</t>
  </si>
  <si>
    <t>Pokytis %</t>
  </si>
  <si>
    <t>balandis</t>
  </si>
  <si>
    <t>sausis</t>
  </si>
  <si>
    <t>vasaris</t>
  </si>
  <si>
    <t>kovas</t>
  </si>
  <si>
    <t>mėnesio*</t>
  </si>
  <si>
    <t>metų**</t>
  </si>
  <si>
    <t>Jauni  buliai (A):</t>
  </si>
  <si>
    <t>E</t>
  </si>
  <si>
    <t>U</t>
  </si>
  <si>
    <t>R</t>
  </si>
  <si>
    <t>O</t>
  </si>
  <si>
    <t>P</t>
  </si>
  <si>
    <t>E-P</t>
  </si>
  <si>
    <t>Buliai (B):</t>
  </si>
  <si>
    <t>Jaučiai (C ):</t>
  </si>
  <si>
    <t>-</t>
  </si>
  <si>
    <t>U-P</t>
  </si>
  <si>
    <t>Karvės (D):</t>
  </si>
  <si>
    <t>Telyčios (E):</t>
  </si>
  <si>
    <t>8 mėnesių ir jaunesnių nei 12 mėnesių galvijai (Z):</t>
  </si>
  <si>
    <t>Vidutinis svoris (A-Z)</t>
  </si>
  <si>
    <t>Pastabos:</t>
  </si>
  <si>
    <t>* lyginant 2024 m. balandžio mėn. su 2024 m. kovo  mėn.</t>
  </si>
  <si>
    <t>** lyginant 2024 m. balandžio  mėn. su 2023 m. balandžio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</si>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</sst>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b/>
      <sz val="9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  <font>
      <sz val="10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/>
      <top style="thin">
        <color indexed="22"/>
      </top>
      <bottom style="thin">
        <color theme="0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/>
      <right style="thin">
        <color theme="0"/>
      </right>
      <top style="thin">
        <color indexed="22"/>
      </top>
      <bottom style="thin">
        <color theme="0"/>
      </bottom>
      <diagonal/>
    </border>
    <border>
      <left style="thin">
        <color theme="0"/>
      </left>
      <right/>
      <top style="thin">
        <color indexed="22"/>
      </top>
      <bottom style="thin">
        <color indexed="9"/>
      </bottom>
      <diagonal/>
    </border>
    <border>
      <left/>
      <right/>
      <top style="thin">
        <color indexed="22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6" fillId="0" borderId="12" xfId="0" quotePrefix="1" applyNumberFormat="1" applyFont="1" applyBorder="1" applyAlignment="1">
      <alignment horizontal="right" vertical="center" indent="1"/>
    </xf>
    <xf numFmtId="2" fontId="6" fillId="0" borderId="1" xfId="0" quotePrefix="1" applyNumberFormat="1" applyFont="1" applyBorder="1" applyAlignment="1">
      <alignment horizontal="right" vertical="center" indent="1"/>
    </xf>
    <xf numFmtId="2" fontId="6" fillId="0" borderId="13" xfId="0" quotePrefix="1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5" fillId="0" borderId="0" xfId="0" applyFont="1" applyAlignment="1">
      <alignment horizontal="center"/>
    </xf>
    <xf numFmtId="2" fontId="6" fillId="0" borderId="14" xfId="0" applyNumberFormat="1" applyFont="1" applyBorder="1" applyAlignment="1">
      <alignment horizontal="right" vertical="center" indent="1"/>
    </xf>
    <xf numFmtId="2" fontId="6" fillId="0" borderId="0" xfId="0" applyNumberFormat="1" applyFont="1" applyAlignment="1">
      <alignment horizontal="right" vertical="center" indent="1"/>
    </xf>
    <xf numFmtId="2" fontId="6" fillId="0" borderId="15" xfId="0" quotePrefix="1" applyNumberFormat="1" applyFont="1" applyBorder="1" applyAlignment="1">
      <alignment horizontal="right" vertical="center" indent="1"/>
    </xf>
    <xf numFmtId="2" fontId="6" fillId="0" borderId="15" xfId="0" applyNumberFormat="1" applyFont="1" applyBorder="1" applyAlignment="1">
      <alignment horizontal="right" vertical="center" indent="1"/>
    </xf>
    <xf numFmtId="2" fontId="6" fillId="0" borderId="16" xfId="0" applyNumberFormat="1" applyFont="1" applyBorder="1" applyAlignment="1">
      <alignment horizontal="right" vertical="center" indent="1"/>
    </xf>
    <xf numFmtId="2" fontId="6" fillId="0" borderId="17" xfId="0" applyNumberFormat="1" applyFont="1" applyBorder="1" applyAlignment="1">
      <alignment horizontal="right" vertical="center" indent="1"/>
    </xf>
    <xf numFmtId="2" fontId="6" fillId="0" borderId="18" xfId="0" applyNumberFormat="1" applyFont="1" applyBorder="1" applyAlignment="1">
      <alignment horizontal="right" vertical="center" indent="1"/>
    </xf>
    <xf numFmtId="2" fontId="7" fillId="3" borderId="19" xfId="0" applyNumberFormat="1" applyFont="1" applyFill="1" applyBorder="1" applyAlignment="1">
      <alignment horizontal="center"/>
    </xf>
    <xf numFmtId="2" fontId="8" fillId="3" borderId="20" xfId="0" applyNumberFormat="1" applyFont="1" applyFill="1" applyBorder="1" applyAlignment="1">
      <alignment horizontal="right" vertical="center" indent="1"/>
    </xf>
    <xf numFmtId="2" fontId="8" fillId="3" borderId="20" xfId="0" quotePrefix="1" applyNumberFormat="1" applyFont="1" applyFill="1" applyBorder="1" applyAlignment="1">
      <alignment horizontal="right" vertical="center" indent="1"/>
    </xf>
    <xf numFmtId="2" fontId="8" fillId="3" borderId="19" xfId="0" quotePrefix="1" applyNumberFormat="1" applyFont="1" applyFill="1" applyBorder="1" applyAlignment="1">
      <alignment horizontal="right" vertical="center" indent="1"/>
    </xf>
    <xf numFmtId="0" fontId="7" fillId="0" borderId="19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2" fontId="6" fillId="0" borderId="21" xfId="0" quotePrefix="1" applyNumberFormat="1" applyFont="1" applyBorder="1" applyAlignment="1">
      <alignment horizontal="right" vertical="center" indent="1"/>
    </xf>
    <xf numFmtId="2" fontId="6" fillId="0" borderId="22" xfId="0" quotePrefix="1" applyNumberFormat="1" applyFont="1" applyBorder="1" applyAlignment="1">
      <alignment horizontal="right" vertical="center" indent="1"/>
    </xf>
    <xf numFmtId="2" fontId="6" fillId="0" borderId="23" xfId="0" quotePrefix="1" applyNumberFormat="1" applyFont="1" applyBorder="1" applyAlignment="1">
      <alignment horizontal="right" vertical="center" indent="1"/>
    </xf>
    <xf numFmtId="2" fontId="6" fillId="0" borderId="24" xfId="0" applyNumberFormat="1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indent="1"/>
    </xf>
    <xf numFmtId="2" fontId="6" fillId="0" borderId="26" xfId="0" applyNumberFormat="1" applyFont="1" applyBorder="1" applyAlignment="1">
      <alignment horizontal="right" vertical="center" indent="1"/>
    </xf>
    <xf numFmtId="2" fontId="6" fillId="0" borderId="27" xfId="0" applyNumberFormat="1" applyFont="1" applyBorder="1" applyAlignment="1">
      <alignment horizontal="right" vertical="center" indent="1"/>
    </xf>
    <xf numFmtId="0" fontId="7" fillId="3" borderId="19" xfId="0" applyFont="1" applyFill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2" fontId="6" fillId="0" borderId="24" xfId="0" quotePrefix="1" applyNumberFormat="1" applyFont="1" applyBorder="1" applyAlignment="1">
      <alignment horizontal="right" vertical="center" indent="1"/>
    </xf>
    <xf numFmtId="2" fontId="6" fillId="0" borderId="25" xfId="0" quotePrefix="1" applyNumberFormat="1" applyFont="1" applyBorder="1" applyAlignment="1">
      <alignment horizontal="right" vertical="center" indent="1"/>
    </xf>
    <xf numFmtId="2" fontId="6" fillId="0" borderId="26" xfId="0" quotePrefix="1" applyNumberFormat="1" applyFont="1" applyBorder="1" applyAlignment="1">
      <alignment horizontal="right" vertical="center" indent="1"/>
    </xf>
    <xf numFmtId="2" fontId="6" fillId="0" borderId="17" xfId="0" quotePrefix="1" applyNumberFormat="1" applyFont="1" applyBorder="1" applyAlignment="1">
      <alignment horizontal="right" vertical="center" indent="1"/>
    </xf>
    <xf numFmtId="2" fontId="6" fillId="0" borderId="27" xfId="0" quotePrefix="1" applyNumberFormat="1" applyFont="1" applyBorder="1" applyAlignment="1">
      <alignment horizontal="right" vertical="center" indent="1"/>
    </xf>
    <xf numFmtId="2" fontId="9" fillId="0" borderId="24" xfId="0" quotePrefix="1" applyNumberFormat="1" applyFont="1" applyBorder="1" applyAlignment="1">
      <alignment horizontal="right" vertical="center" wrapText="1" indent="1"/>
    </xf>
    <xf numFmtId="2" fontId="9" fillId="0" borderId="0" xfId="0" quotePrefix="1" applyNumberFormat="1" applyFont="1" applyAlignment="1">
      <alignment horizontal="right" vertical="center" wrapText="1" indent="1"/>
    </xf>
    <xf numFmtId="2" fontId="9" fillId="0" borderId="25" xfId="0" quotePrefix="1" applyNumberFormat="1" applyFont="1" applyBorder="1" applyAlignment="1">
      <alignment horizontal="right" vertical="center" wrapText="1" indent="1"/>
    </xf>
    <xf numFmtId="0" fontId="2" fillId="0" borderId="21" xfId="0" quotePrefix="1" applyFont="1" applyBorder="1" applyAlignment="1">
      <alignment horizontal="right" vertical="center" wrapText="1" indent="1"/>
    </xf>
    <xf numFmtId="2" fontId="9" fillId="0" borderId="22" xfId="0" quotePrefix="1" applyNumberFormat="1" applyFont="1" applyBorder="1" applyAlignment="1">
      <alignment horizontal="right" vertical="center" wrapText="1" indent="1"/>
    </xf>
    <xf numFmtId="2" fontId="9" fillId="0" borderId="23" xfId="0" quotePrefix="1" applyNumberFormat="1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center"/>
    </xf>
    <xf numFmtId="0" fontId="7" fillId="0" borderId="0" xfId="0" applyFont="1" applyAlignment="1">
      <alignment horizontal="center"/>
    </xf>
    <xf numFmtId="2" fontId="9" fillId="0" borderId="21" xfId="0" quotePrefix="1" applyNumberFormat="1" applyFont="1" applyBorder="1" applyAlignment="1">
      <alignment horizontal="right" vertical="center" indent="1"/>
    </xf>
    <xf numFmtId="2" fontId="9" fillId="0" borderId="22" xfId="0" quotePrefix="1" applyNumberFormat="1" applyFont="1" applyBorder="1" applyAlignment="1">
      <alignment horizontal="right" vertical="center" indent="1"/>
    </xf>
    <xf numFmtId="2" fontId="9" fillId="0" borderId="23" xfId="0" quotePrefix="1" applyNumberFormat="1" applyFont="1" applyBorder="1" applyAlignment="1">
      <alignment horizontal="right" vertical="center" indent="1"/>
    </xf>
    <xf numFmtId="0" fontId="7" fillId="3" borderId="28" xfId="0" applyFont="1" applyFill="1" applyBorder="1" applyAlignment="1">
      <alignment horizontal="center"/>
    </xf>
    <xf numFmtId="2" fontId="8" fillId="3" borderId="29" xfId="0" quotePrefix="1" applyNumberFormat="1" applyFont="1" applyFill="1" applyBorder="1" applyAlignment="1">
      <alignment horizontal="right" vertical="center" indent="1"/>
    </xf>
    <xf numFmtId="2" fontId="8" fillId="3" borderId="30" xfId="0" quotePrefix="1" applyNumberFormat="1" applyFont="1" applyFill="1" applyBorder="1" applyAlignment="1">
      <alignment horizontal="right" vertical="center" indent="1"/>
    </xf>
    <xf numFmtId="2" fontId="8" fillId="3" borderId="22" xfId="0" quotePrefix="1" applyNumberFormat="1" applyFont="1" applyFill="1" applyBorder="1" applyAlignment="1">
      <alignment horizontal="right" vertical="center" indent="1"/>
    </xf>
    <xf numFmtId="0" fontId="7" fillId="4" borderId="31" xfId="0" applyFont="1" applyFill="1" applyBorder="1" applyAlignment="1">
      <alignment horizontal="center"/>
    </xf>
    <xf numFmtId="2" fontId="8" fillId="4" borderId="32" xfId="0" applyNumberFormat="1" applyFont="1" applyFill="1" applyBorder="1" applyAlignment="1">
      <alignment horizontal="right" vertical="center" indent="1"/>
    </xf>
    <xf numFmtId="2" fontId="8" fillId="4" borderId="33" xfId="0" applyNumberFormat="1" applyFont="1" applyFill="1" applyBorder="1" applyAlignment="1">
      <alignment horizontal="right" vertical="center" indent="1"/>
    </xf>
    <xf numFmtId="2" fontId="8" fillId="4" borderId="34" xfId="0" quotePrefix="1" applyNumberFormat="1" applyFont="1" applyFill="1" applyBorder="1" applyAlignment="1">
      <alignment horizontal="right" vertical="center" indent="1"/>
    </xf>
    <xf numFmtId="2" fontId="8" fillId="4" borderId="35" xfId="0" quotePrefix="1" applyNumberFormat="1" applyFont="1" applyFill="1" applyBorder="1" applyAlignment="1">
      <alignment horizontal="right" vertical="center" indent="1"/>
    </xf>
    <xf numFmtId="0" fontId="3" fillId="0" borderId="0" xfId="2" applyFont="1" applyAlignment="1">
      <alignment horizontal="left"/>
    </xf>
    <xf numFmtId="2" fontId="10" fillId="0" borderId="0" xfId="0" applyNumberFormat="1" applyFont="1" applyAlignment="1">
      <alignment horizontal="right" indent="1"/>
    </xf>
    <xf numFmtId="0" fontId="3" fillId="0" borderId="0" xfId="0" applyFont="1"/>
    <xf numFmtId="0" fontId="11" fillId="0" borderId="0" xfId="0" applyFont="1"/>
    <xf numFmtId="3" fontId="0" fillId="0" borderId="0" xfId="0" applyNumberFormat="1"/>
    <xf numFmtId="3" fontId="4" fillId="0" borderId="0" xfId="0" applyNumberFormat="1" applyFont="1"/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2" fillId="0" borderId="0" xfId="0" applyFont="1" applyAlignment="1">
      <alignment vertical="center" wrapText="1"/>
    </xf>
  </cellXfs>
  <cellStyles count="3">
    <cellStyle name="Normal" xfId="0" builtinId="0"/>
    <cellStyle name="Normal 2" xfId="2" xr:uid="{C6F89401-71FC-4665-8157-D7A1B4CE9435}"/>
    <cellStyle name="Normal_Sheet1" xfId="1" xr:uid="{FA39D268-74A2-444C-93C9-DF34921F50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A828A-03D8-473D-AE74-1F44163B0EB9}">
  <dimension ref="A2:H53"/>
  <sheetViews>
    <sheetView showGridLines="0" tabSelected="1" workbookViewId="0">
      <selection activeCell="O9" sqref="O9"/>
    </sheetView>
  </sheetViews>
  <sheetFormatPr defaultRowHeight="14.4" x14ac:dyDescent="0.3"/>
  <cols>
    <col min="1" max="1" width="19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5"/>
      <c r="E4" s="5"/>
      <c r="F4" s="6"/>
      <c r="G4" s="7" t="s">
        <v>2</v>
      </c>
      <c r="H4" s="8"/>
    </row>
    <row r="5" spans="1:8" x14ac:dyDescent="0.3">
      <c r="A5" s="9"/>
      <c r="B5" s="10" t="s">
        <v>3</v>
      </c>
      <c r="C5" s="11" t="s">
        <v>4</v>
      </c>
      <c r="D5" s="11" t="s">
        <v>5</v>
      </c>
      <c r="E5" s="11" t="s">
        <v>6</v>
      </c>
      <c r="F5" s="10" t="s">
        <v>3</v>
      </c>
      <c r="G5" s="12" t="s">
        <v>7</v>
      </c>
      <c r="H5" s="13" t="s">
        <v>8</v>
      </c>
    </row>
    <row r="6" spans="1:8" x14ac:dyDescent="0.3">
      <c r="A6" s="14" t="s">
        <v>9</v>
      </c>
      <c r="B6" s="14"/>
      <c r="C6" s="14"/>
      <c r="D6" s="14"/>
      <c r="E6" s="14"/>
      <c r="F6" s="14"/>
      <c r="G6" s="14"/>
      <c r="H6" s="14"/>
    </row>
    <row r="7" spans="1:8" x14ac:dyDescent="0.3">
      <c r="A7" s="15" t="s">
        <v>10</v>
      </c>
      <c r="B7" s="16">
        <v>432.84333333333331</v>
      </c>
      <c r="C7" s="17">
        <v>379.89600000000002</v>
      </c>
      <c r="D7" s="17">
        <v>487.07600000000002</v>
      </c>
      <c r="E7" s="17">
        <v>445.38166666666666</v>
      </c>
      <c r="F7" s="18">
        <v>399.27125000000001</v>
      </c>
      <c r="G7" s="19">
        <f>(F7/E7-1)*100</f>
        <v>-10.353011836290216</v>
      </c>
      <c r="H7" s="19">
        <f>(F7/B7-1)*100</f>
        <v>-7.7561742893887615</v>
      </c>
    </row>
    <row r="8" spans="1:8" x14ac:dyDescent="0.3">
      <c r="A8" s="20" t="s">
        <v>11</v>
      </c>
      <c r="B8" s="21">
        <v>415.35945222929939</v>
      </c>
      <c r="C8" s="22">
        <v>398.84681848184823</v>
      </c>
      <c r="D8" s="19">
        <v>407.92</v>
      </c>
      <c r="E8" s="19">
        <v>398.92690425531907</v>
      </c>
      <c r="F8" s="23">
        <v>390.24237628865978</v>
      </c>
      <c r="G8" s="19">
        <f t="shared" ref="G8:G11" si="0">(F8/E8-1)*100</f>
        <v>-2.1769722407845027</v>
      </c>
      <c r="H8" s="19">
        <f t="shared" ref="H8:H11" si="1">(F8/B8-1)*100</f>
        <v>-6.0470697863819645</v>
      </c>
    </row>
    <row r="9" spans="1:8" x14ac:dyDescent="0.3">
      <c r="A9" s="20" t="s">
        <v>12</v>
      </c>
      <c r="B9" s="21">
        <v>361.15106213017754</v>
      </c>
      <c r="C9" s="22">
        <v>359.16567049180327</v>
      </c>
      <c r="D9" s="22">
        <v>353.95288636363637</v>
      </c>
      <c r="E9" s="22">
        <v>352.11027118644074</v>
      </c>
      <c r="F9" s="24">
        <v>351.60847342398023</v>
      </c>
      <c r="G9" s="19">
        <f t="shared" si="0"/>
        <v>-0.1425115378684394</v>
      </c>
      <c r="H9" s="19">
        <f t="shared" si="1"/>
        <v>-2.6422707024346681</v>
      </c>
    </row>
    <row r="10" spans="1:8" x14ac:dyDescent="0.3">
      <c r="A10" s="20" t="s">
        <v>13</v>
      </c>
      <c r="B10" s="21">
        <v>302.13357474874368</v>
      </c>
      <c r="C10" s="22">
        <v>298.65856133828999</v>
      </c>
      <c r="D10" s="22">
        <v>307.24001564310544</v>
      </c>
      <c r="E10" s="22">
        <v>301.13607492625368</v>
      </c>
      <c r="F10" s="24">
        <v>298.80475949367087</v>
      </c>
      <c r="G10" s="19">
        <f t="shared" si="0"/>
        <v>-0.77417341417953534</v>
      </c>
      <c r="H10" s="19">
        <f t="shared" si="1"/>
        <v>-1.1017693938322082</v>
      </c>
    </row>
    <row r="11" spans="1:8" x14ac:dyDescent="0.3">
      <c r="A11" s="20" t="s">
        <v>14</v>
      </c>
      <c r="B11" s="25">
        <v>236.9642031602709</v>
      </c>
      <c r="C11" s="26">
        <v>220.80081690140847</v>
      </c>
      <c r="D11" s="26">
        <v>221.84000785340314</v>
      </c>
      <c r="E11" s="26">
        <v>226.39871562500002</v>
      </c>
      <c r="F11" s="27">
        <v>212.55412672176308</v>
      </c>
      <c r="G11" s="19">
        <f t="shared" si="0"/>
        <v>-6.1151357970460785</v>
      </c>
      <c r="H11" s="19">
        <f t="shared" si="1"/>
        <v>-10.301166215387415</v>
      </c>
    </row>
    <row r="12" spans="1:8" x14ac:dyDescent="0.3">
      <c r="A12" s="28" t="s">
        <v>15</v>
      </c>
      <c r="B12" s="29">
        <v>317.64574273447818</v>
      </c>
      <c r="C12" s="29">
        <v>314.83788174715909</v>
      </c>
      <c r="D12" s="29">
        <v>320.59614117647061</v>
      </c>
      <c r="E12" s="29">
        <v>318.07031861198737</v>
      </c>
      <c r="F12" s="29">
        <v>313.95429955527317</v>
      </c>
      <c r="G12" s="30">
        <f>(F12/E12-1)*100</f>
        <v>-1.2940594629124558</v>
      </c>
      <c r="H12" s="31">
        <f>(F12/B12-1)*100</f>
        <v>-1.1621258158308501</v>
      </c>
    </row>
    <row r="13" spans="1:8" x14ac:dyDescent="0.3">
      <c r="A13" s="32" t="s">
        <v>16</v>
      </c>
      <c r="B13" s="32"/>
      <c r="C13" s="32"/>
      <c r="D13" s="32"/>
      <c r="E13" s="32"/>
      <c r="F13" s="32"/>
      <c r="G13" s="32"/>
      <c r="H13" s="32"/>
    </row>
    <row r="14" spans="1:8" x14ac:dyDescent="0.3">
      <c r="A14" s="33" t="s">
        <v>10</v>
      </c>
      <c r="B14" s="34">
        <v>650.13</v>
      </c>
      <c r="C14" s="35">
        <v>424.71000000000004</v>
      </c>
      <c r="D14" s="35">
        <v>441.84666666666664</v>
      </c>
      <c r="E14" s="35">
        <v>485.66724999999997</v>
      </c>
      <c r="F14" s="36">
        <v>562.07285714285717</v>
      </c>
      <c r="G14" s="19">
        <f>(F14/E14-1)*100</f>
        <v>15.732089644269243</v>
      </c>
      <c r="H14" s="19">
        <f>(F14/B14-1)*100</f>
        <v>-13.544543838485046</v>
      </c>
    </row>
    <row r="15" spans="1:8" x14ac:dyDescent="0.3">
      <c r="A15" s="20" t="s">
        <v>11</v>
      </c>
      <c r="B15" s="37">
        <v>454.66942056074765</v>
      </c>
      <c r="C15" s="22">
        <v>463.60692592592596</v>
      </c>
      <c r="D15" s="22">
        <v>467.1755945945946</v>
      </c>
      <c r="E15" s="22">
        <v>461.5394</v>
      </c>
      <c r="F15" s="38">
        <v>437.62099047619046</v>
      </c>
      <c r="G15" s="19">
        <f t="shared" ref="G15:G18" si="2">(F15/E15-1)*100</f>
        <v>-5.1823115261252939</v>
      </c>
      <c r="H15" s="19">
        <f t="shared" ref="H15:H18" si="3">(F15/B15-1)*100</f>
        <v>-3.7496319993394867</v>
      </c>
    </row>
    <row r="16" spans="1:8" x14ac:dyDescent="0.3">
      <c r="A16" s="20" t="s">
        <v>12</v>
      </c>
      <c r="B16" s="37">
        <v>376.51020655737705</v>
      </c>
      <c r="C16" s="22">
        <v>398.1769855072464</v>
      </c>
      <c r="D16" s="22">
        <v>386.2402048192771</v>
      </c>
      <c r="E16" s="22">
        <v>377.03547590361444</v>
      </c>
      <c r="F16" s="38">
        <v>368.07667889908259</v>
      </c>
      <c r="G16" s="19">
        <f t="shared" si="2"/>
        <v>-2.3761151342750808</v>
      </c>
      <c r="H16" s="19">
        <f t="shared" si="3"/>
        <v>-2.239920063630263</v>
      </c>
    </row>
    <row r="17" spans="1:8" x14ac:dyDescent="0.3">
      <c r="A17" s="20" t="s">
        <v>13</v>
      </c>
      <c r="B17" s="37">
        <v>314.52190775401073</v>
      </c>
      <c r="C17" s="22">
        <v>325.60661830357145</v>
      </c>
      <c r="D17" s="22">
        <v>312.49313636363638</v>
      </c>
      <c r="E17" s="22">
        <v>321.68627107061508</v>
      </c>
      <c r="F17" s="38">
        <v>309.62967061143979</v>
      </c>
      <c r="G17" s="19">
        <f t="shared" si="2"/>
        <v>-3.7479375228073319</v>
      </c>
      <c r="H17" s="19">
        <f t="shared" si="3"/>
        <v>-1.5554519484846763</v>
      </c>
    </row>
    <row r="18" spans="1:8" x14ac:dyDescent="0.3">
      <c r="A18" s="20" t="s">
        <v>14</v>
      </c>
      <c r="B18" s="39">
        <v>243.79626428571427</v>
      </c>
      <c r="C18" s="26">
        <v>238.86755769230768</v>
      </c>
      <c r="D18" s="26">
        <v>233.38312820512817</v>
      </c>
      <c r="E18" s="26">
        <v>264.2001515151515</v>
      </c>
      <c r="F18" s="40">
        <v>237.21860204081636</v>
      </c>
      <c r="G18" s="19">
        <f t="shared" si="2"/>
        <v>-10.212541256921948</v>
      </c>
      <c r="H18" s="19">
        <f t="shared" si="3"/>
        <v>-2.6980160111023221</v>
      </c>
    </row>
    <row r="19" spans="1:8" x14ac:dyDescent="0.3">
      <c r="A19" s="41" t="s">
        <v>15</v>
      </c>
      <c r="B19" s="29">
        <v>333.22769792467329</v>
      </c>
      <c r="C19" s="29">
        <v>344.56123342939486</v>
      </c>
      <c r="D19" s="29">
        <v>334.14488391777513</v>
      </c>
      <c r="E19" s="29">
        <v>346.04782614379087</v>
      </c>
      <c r="F19" s="29">
        <v>331.93058395721926</v>
      </c>
      <c r="G19" s="30">
        <f>(F19/E19-1)*100</f>
        <v>-4.0795638984033271</v>
      </c>
      <c r="H19" s="31">
        <f>(F19/B19-1)*100</f>
        <v>-0.38925754837679793</v>
      </c>
    </row>
    <row r="20" spans="1:8" x14ac:dyDescent="0.3">
      <c r="A20" s="42" t="s">
        <v>17</v>
      </c>
      <c r="B20" s="42"/>
      <c r="C20" s="42"/>
      <c r="D20" s="42"/>
      <c r="E20" s="42"/>
      <c r="F20" s="42"/>
      <c r="G20" s="42"/>
      <c r="H20" s="42"/>
    </row>
    <row r="21" spans="1:8" x14ac:dyDescent="0.3">
      <c r="A21" s="20" t="s">
        <v>11</v>
      </c>
      <c r="B21" s="34">
        <v>306.05399999999997</v>
      </c>
      <c r="C21" s="35">
        <v>292.49899999999997</v>
      </c>
      <c r="D21" s="35" t="s">
        <v>18</v>
      </c>
      <c r="E21" s="35" t="s">
        <v>18</v>
      </c>
      <c r="F21" s="36" t="s">
        <v>18</v>
      </c>
      <c r="G21" s="19" t="s">
        <v>18</v>
      </c>
      <c r="H21" s="19" t="s">
        <v>18</v>
      </c>
    </row>
    <row r="22" spans="1:8" x14ac:dyDescent="0.3">
      <c r="A22" s="20" t="s">
        <v>12</v>
      </c>
      <c r="B22" s="43">
        <v>288.12445454545451</v>
      </c>
      <c r="C22" s="19">
        <v>294.41050000000001</v>
      </c>
      <c r="D22" s="19">
        <v>291.36488888888891</v>
      </c>
      <c r="E22" s="19">
        <v>289.9711111111111</v>
      </c>
      <c r="F22" s="44">
        <v>314.03519999999997</v>
      </c>
      <c r="G22" s="19">
        <f>(F22/E22-1)*100</f>
        <v>8.2987883850498498</v>
      </c>
      <c r="H22" s="19">
        <f>(F22/B22-1)*100</f>
        <v>8.9929004795591858</v>
      </c>
    </row>
    <row r="23" spans="1:8" x14ac:dyDescent="0.3">
      <c r="A23" s="20" t="s">
        <v>13</v>
      </c>
      <c r="B23" s="43">
        <v>277.23587499999996</v>
      </c>
      <c r="C23" s="19">
        <v>297.40811764705882</v>
      </c>
      <c r="D23" s="19">
        <v>288.70146666666665</v>
      </c>
      <c r="E23" s="19">
        <v>291.41750000000002</v>
      </c>
      <c r="F23" s="44">
        <v>320.02879999999999</v>
      </c>
      <c r="G23" s="19">
        <f>(F23/E23-1)*100</f>
        <v>9.817975928007062</v>
      </c>
      <c r="H23" s="19">
        <f>(F23/B23-1)*100</f>
        <v>15.435565472902812</v>
      </c>
    </row>
    <row r="24" spans="1:8" x14ac:dyDescent="0.3">
      <c r="A24" s="20" t="s">
        <v>14</v>
      </c>
      <c r="B24" s="45" t="s">
        <v>18</v>
      </c>
      <c r="C24" s="46">
        <v>253.036</v>
      </c>
      <c r="D24" s="46">
        <v>230.54499999999999</v>
      </c>
      <c r="E24" s="46" t="s">
        <v>18</v>
      </c>
      <c r="F24" s="47" t="s">
        <v>18</v>
      </c>
      <c r="G24" s="19" t="s">
        <v>18</v>
      </c>
      <c r="H24" s="19" t="s">
        <v>18</v>
      </c>
    </row>
    <row r="25" spans="1:8" x14ac:dyDescent="0.3">
      <c r="A25" s="41" t="s">
        <v>19</v>
      </c>
      <c r="B25" s="30">
        <v>284.11707692307692</v>
      </c>
      <c r="C25" s="30">
        <v>294.30205714285717</v>
      </c>
      <c r="D25" s="30">
        <v>285.14984615384617</v>
      </c>
      <c r="E25" s="30">
        <v>290.54966666666667</v>
      </c>
      <c r="F25" s="30">
        <v>318.03093333333334</v>
      </c>
      <c r="G25" s="30">
        <f>(F25/E25-1)*100</f>
        <v>9.4583714316198488</v>
      </c>
      <c r="H25" s="31">
        <f>(F25/B25-1)*100</f>
        <v>11.936577969031536</v>
      </c>
    </row>
    <row r="26" spans="1:8" x14ac:dyDescent="0.3">
      <c r="A26" s="32" t="s">
        <v>20</v>
      </c>
      <c r="B26" s="32"/>
      <c r="C26" s="32"/>
      <c r="D26" s="32"/>
      <c r="E26" s="32"/>
      <c r="F26" s="32"/>
      <c r="G26" s="32"/>
      <c r="H26" s="32"/>
    </row>
    <row r="27" spans="1:8" x14ac:dyDescent="0.3">
      <c r="A27" s="33" t="s">
        <v>10</v>
      </c>
      <c r="B27" s="34" t="s">
        <v>18</v>
      </c>
      <c r="C27" s="35" t="s">
        <v>18</v>
      </c>
      <c r="D27" s="35" t="s">
        <v>18</v>
      </c>
      <c r="E27" s="35" t="s">
        <v>18</v>
      </c>
      <c r="F27" s="36" t="s">
        <v>18</v>
      </c>
      <c r="G27" s="19" t="s">
        <v>18</v>
      </c>
      <c r="H27" s="19" t="s">
        <v>18</v>
      </c>
    </row>
    <row r="28" spans="1:8" x14ac:dyDescent="0.3">
      <c r="A28" s="33" t="s">
        <v>11</v>
      </c>
      <c r="B28" s="48">
        <v>460.66007692307693</v>
      </c>
      <c r="C28" s="49">
        <v>406.85262499999999</v>
      </c>
      <c r="D28" s="49">
        <v>421.38160360360359</v>
      </c>
      <c r="E28" s="49">
        <v>441.53409375000001</v>
      </c>
      <c r="F28" s="50">
        <v>441.57469565217389</v>
      </c>
      <c r="G28" s="19">
        <f>(F28/E28-1)*100</f>
        <v>9.1956437223261744E-3</v>
      </c>
      <c r="H28" s="19">
        <f>(F28/B28-1)*100</f>
        <v>-4.1430508583208514</v>
      </c>
    </row>
    <row r="29" spans="1:8" x14ac:dyDescent="0.3">
      <c r="A29" s="20" t="s">
        <v>12</v>
      </c>
      <c r="B29" s="37">
        <v>380.04215920398013</v>
      </c>
      <c r="C29" s="22">
        <v>367.84130125523012</v>
      </c>
      <c r="D29" s="22">
        <v>375.63368973214284</v>
      </c>
      <c r="E29" s="22">
        <v>378.5910605095541</v>
      </c>
      <c r="F29" s="38">
        <v>376.60216321243524</v>
      </c>
      <c r="G29" s="19">
        <f t="shared" ref="G29:G31" si="4">(F29/E29-1)*100</f>
        <v>-0.52534185420066715</v>
      </c>
      <c r="H29" s="19">
        <f t="shared" ref="H29:H31" si="5">(F29/B29-1)*100</f>
        <v>-0.90516167962789718</v>
      </c>
    </row>
    <row r="30" spans="1:8" x14ac:dyDescent="0.3">
      <c r="A30" s="20" t="s">
        <v>13</v>
      </c>
      <c r="B30" s="43">
        <v>331.77294683992915</v>
      </c>
      <c r="C30" s="19">
        <v>324.54062077597001</v>
      </c>
      <c r="D30" s="19">
        <v>325.39995953757227</v>
      </c>
      <c r="E30" s="19">
        <v>329.7360527670528</v>
      </c>
      <c r="F30" s="44">
        <v>325.76034131736526</v>
      </c>
      <c r="G30" s="19">
        <f t="shared" si="4"/>
        <v>-1.2057254329104983</v>
      </c>
      <c r="H30" s="19">
        <f t="shared" si="5"/>
        <v>-1.8122651589988714</v>
      </c>
    </row>
    <row r="31" spans="1:8" x14ac:dyDescent="0.3">
      <c r="A31" s="20" t="s">
        <v>14</v>
      </c>
      <c r="B31" s="45">
        <v>245.00203522205206</v>
      </c>
      <c r="C31" s="46">
        <v>241.64728487947409</v>
      </c>
      <c r="D31" s="46">
        <v>242.85428644804426</v>
      </c>
      <c r="E31" s="46">
        <v>246.99760439970169</v>
      </c>
      <c r="F31" s="47">
        <v>241.56732582194311</v>
      </c>
      <c r="G31" s="19">
        <f t="shared" si="4"/>
        <v>-2.1985146742439898</v>
      </c>
      <c r="H31" s="19">
        <f t="shared" si="5"/>
        <v>-1.4019105584147429</v>
      </c>
    </row>
    <row r="32" spans="1:8" x14ac:dyDescent="0.3">
      <c r="A32" s="41" t="s">
        <v>15</v>
      </c>
      <c r="B32" s="29">
        <v>284.64310481023824</v>
      </c>
      <c r="C32" s="29">
        <v>289.13525524044388</v>
      </c>
      <c r="D32" s="29">
        <v>294.4827343887423</v>
      </c>
      <c r="E32" s="29">
        <v>292.74681673158972</v>
      </c>
      <c r="F32" s="29">
        <v>289.51440360661837</v>
      </c>
      <c r="G32" s="30">
        <f>(F32/E32-1)*100</f>
        <v>-1.1041667885786199</v>
      </c>
      <c r="H32" s="31">
        <f>(F32/B32-1)*100</f>
        <v>1.7113707355137509</v>
      </c>
    </row>
    <row r="33" spans="1:8" x14ac:dyDescent="0.3">
      <c r="A33" s="32" t="s">
        <v>21</v>
      </c>
      <c r="B33" s="32"/>
      <c r="C33" s="32"/>
      <c r="D33" s="32"/>
      <c r="E33" s="32"/>
      <c r="F33" s="32"/>
      <c r="G33" s="32"/>
      <c r="H33" s="32"/>
    </row>
    <row r="34" spans="1:8" x14ac:dyDescent="0.3">
      <c r="A34" s="33" t="s">
        <v>10</v>
      </c>
      <c r="B34" s="51" t="s">
        <v>18</v>
      </c>
      <c r="C34" s="52" t="s">
        <v>18</v>
      </c>
      <c r="D34" s="52" t="s">
        <v>18</v>
      </c>
      <c r="E34" s="52" t="s">
        <v>18</v>
      </c>
      <c r="F34" s="53" t="s">
        <v>18</v>
      </c>
      <c r="G34" s="19" t="s">
        <v>18</v>
      </c>
      <c r="H34" s="19" t="s">
        <v>18</v>
      </c>
    </row>
    <row r="35" spans="1:8" x14ac:dyDescent="0.3">
      <c r="A35" s="20" t="s">
        <v>11</v>
      </c>
      <c r="B35" s="37">
        <v>363.26830357142859</v>
      </c>
      <c r="C35" s="22">
        <v>349.71253846153849</v>
      </c>
      <c r="D35" s="22">
        <v>372.92584000000005</v>
      </c>
      <c r="E35" s="22">
        <v>362.71009890109889</v>
      </c>
      <c r="F35" s="38">
        <v>363.16767676767677</v>
      </c>
      <c r="G35" s="19">
        <f>(F35/E35-1)*100</f>
        <v>0.12615525952108797</v>
      </c>
      <c r="H35" s="19">
        <f>(F35/B35-1)*100</f>
        <v>-2.7700408420583411E-2</v>
      </c>
    </row>
    <row r="36" spans="1:8" x14ac:dyDescent="0.3">
      <c r="A36" s="20" t="s">
        <v>12</v>
      </c>
      <c r="B36" s="37">
        <v>323.33363129973475</v>
      </c>
      <c r="C36" s="22">
        <v>307.16919777777775</v>
      </c>
      <c r="D36" s="22">
        <v>322.72164102564096</v>
      </c>
      <c r="E36" s="22">
        <v>320.06193236714978</v>
      </c>
      <c r="F36" s="38">
        <v>320.50741651031899</v>
      </c>
      <c r="G36" s="19">
        <f t="shared" ref="G36:G38" si="6">(F36/E36-1)*100</f>
        <v>0.13918685670439856</v>
      </c>
      <c r="H36" s="19">
        <f t="shared" ref="H36:H38" si="7">(F36/B36-1)*100</f>
        <v>-0.87408624276260616</v>
      </c>
    </row>
    <row r="37" spans="1:8" x14ac:dyDescent="0.3">
      <c r="A37" s="20" t="s">
        <v>13</v>
      </c>
      <c r="B37" s="37">
        <v>273.87609594095937</v>
      </c>
      <c r="C37" s="22">
        <v>273.29886960690311</v>
      </c>
      <c r="D37" s="22">
        <v>273.10655755395686</v>
      </c>
      <c r="E37" s="22">
        <v>277.74537969924813</v>
      </c>
      <c r="F37" s="38">
        <v>274.42271345595356</v>
      </c>
      <c r="G37" s="19">
        <f t="shared" si="6"/>
        <v>-1.1962993756700735</v>
      </c>
      <c r="H37" s="19">
        <f t="shared" si="7"/>
        <v>0.19958569699782824</v>
      </c>
    </row>
    <row r="38" spans="1:8" x14ac:dyDescent="0.3">
      <c r="A38" s="20" t="s">
        <v>14</v>
      </c>
      <c r="B38" s="39">
        <v>210.84029847494554</v>
      </c>
      <c r="C38" s="26">
        <v>198.1581524249423</v>
      </c>
      <c r="D38" s="26">
        <v>197.85255344418053</v>
      </c>
      <c r="E38" s="26">
        <v>214.08036340852132</v>
      </c>
      <c r="F38" s="40">
        <v>202.7190384615385</v>
      </c>
      <c r="G38" s="19">
        <f t="shared" si="6"/>
        <v>-5.3070373975881431</v>
      </c>
      <c r="H38" s="19">
        <f t="shared" si="7"/>
        <v>-3.8518537832425315</v>
      </c>
    </row>
    <row r="39" spans="1:8" x14ac:dyDescent="0.3">
      <c r="A39" s="41" t="s">
        <v>15</v>
      </c>
      <c r="B39" s="29">
        <v>270.77816246334311</v>
      </c>
      <c r="C39" s="29">
        <v>268.17212741695585</v>
      </c>
      <c r="D39" s="29">
        <v>276.68428448275858</v>
      </c>
      <c r="E39" s="29">
        <v>277.66839837398379</v>
      </c>
      <c r="F39" s="29">
        <v>277.99529127649089</v>
      </c>
      <c r="G39" s="30">
        <f>(F39/E39-1)*100</f>
        <v>0.11772780209104994</v>
      </c>
      <c r="H39" s="31">
        <f>(F39/B39-1)*100</f>
        <v>2.6653289716909168</v>
      </c>
    </row>
    <row r="40" spans="1:8" x14ac:dyDescent="0.3">
      <c r="A40" s="54" t="s">
        <v>22</v>
      </c>
      <c r="B40" s="54"/>
      <c r="C40" s="54"/>
      <c r="D40" s="54"/>
      <c r="E40" s="54"/>
      <c r="F40" s="54"/>
      <c r="G40" s="54"/>
      <c r="H40" s="54"/>
    </row>
    <row r="41" spans="1:8" x14ac:dyDescent="0.3">
      <c r="A41" s="55" t="s">
        <v>11</v>
      </c>
      <c r="B41" s="56">
        <v>380.53000000000003</v>
      </c>
      <c r="C41" s="57">
        <v>436.68</v>
      </c>
      <c r="D41" s="57">
        <v>334.07499999999999</v>
      </c>
      <c r="E41" s="57" t="s">
        <v>18</v>
      </c>
      <c r="F41" s="58">
        <v>357.25750000000005</v>
      </c>
      <c r="G41" s="19" t="s">
        <v>18</v>
      </c>
      <c r="H41" s="19">
        <f>(F41/B41-1)*100</f>
        <v>-6.1158121567287722</v>
      </c>
    </row>
    <row r="42" spans="1:8" x14ac:dyDescent="0.3">
      <c r="A42" s="55" t="s">
        <v>12</v>
      </c>
      <c r="B42" s="43">
        <v>298.27666666666664</v>
      </c>
      <c r="C42" s="19">
        <v>242.15444444444449</v>
      </c>
      <c r="D42" s="19">
        <v>312.15999999999997</v>
      </c>
      <c r="E42" s="19">
        <v>275.39600000000002</v>
      </c>
      <c r="F42" s="44">
        <v>311.08733333333328</v>
      </c>
      <c r="G42" s="19">
        <f>(F42/E42*1)*100</f>
        <v>112.96000426053148</v>
      </c>
      <c r="H42" s="19">
        <f t="shared" ref="H42:H44" si="8">(F42/B42-1)*100</f>
        <v>4.2948940022127013</v>
      </c>
    </row>
    <row r="43" spans="1:8" x14ac:dyDescent="0.3">
      <c r="A43" s="20" t="s">
        <v>13</v>
      </c>
      <c r="B43" s="43">
        <v>234.15823529411762</v>
      </c>
      <c r="C43" s="19">
        <v>228.29000000000002</v>
      </c>
      <c r="D43" s="19">
        <v>225.67461538461535</v>
      </c>
      <c r="E43" s="19">
        <v>144.65555555555557</v>
      </c>
      <c r="F43" s="44">
        <v>251.91285714285715</v>
      </c>
      <c r="G43" s="19">
        <f t="shared" ref="G43:G44" si="9">(F43/E43*1)*100</f>
        <v>174.14668671063171</v>
      </c>
      <c r="H43" s="19">
        <f t="shared" si="8"/>
        <v>7.5823179254996598</v>
      </c>
    </row>
    <row r="44" spans="1:8" x14ac:dyDescent="0.3">
      <c r="A44" s="20" t="s">
        <v>14</v>
      </c>
      <c r="B44" s="45">
        <v>129.20599999999999</v>
      </c>
      <c r="C44" s="46">
        <v>109.23440000000001</v>
      </c>
      <c r="D44" s="46">
        <v>123.99428571428572</v>
      </c>
      <c r="E44" s="46">
        <v>112.35224489795918</v>
      </c>
      <c r="F44" s="47">
        <v>98.484363636363639</v>
      </c>
      <c r="G44" s="19">
        <f t="shared" si="9"/>
        <v>87.656783116180137</v>
      </c>
      <c r="H44" s="19">
        <f t="shared" si="8"/>
        <v>-23.777252111849567</v>
      </c>
    </row>
    <row r="45" spans="1:8" x14ac:dyDescent="0.3">
      <c r="A45" s="59" t="s">
        <v>15</v>
      </c>
      <c r="B45" s="60">
        <v>204.13090909090909</v>
      </c>
      <c r="C45" s="61">
        <v>181.08964285714288</v>
      </c>
      <c r="D45" s="61">
        <v>202.6417142857143</v>
      </c>
      <c r="E45" s="61">
        <v>131.75055555555556</v>
      </c>
      <c r="F45" s="61">
        <v>170.89500000000001</v>
      </c>
      <c r="G45" s="60">
        <f>(F45/E45-1)*100</f>
        <v>29.711027994821858</v>
      </c>
      <c r="H45" s="62">
        <f>(F45/B45-1)*100</f>
        <v>-16.281664172723374</v>
      </c>
    </row>
    <row r="46" spans="1:8" x14ac:dyDescent="0.3">
      <c r="A46" s="63" t="s">
        <v>23</v>
      </c>
      <c r="B46" s="64">
        <v>297.4084128087145</v>
      </c>
      <c r="C46" s="65">
        <v>294.68566516157591</v>
      </c>
      <c r="D46" s="65">
        <v>300.26958328491986</v>
      </c>
      <c r="E46" s="65">
        <v>299.75379274292743</v>
      </c>
      <c r="F46" s="65">
        <v>296.6916403312058</v>
      </c>
      <c r="G46" s="66">
        <f>(F46/E46-1)*100</f>
        <v>-1.0215558521215362</v>
      </c>
      <c r="H46" s="67">
        <f>(F46/B46-1)*100</f>
        <v>-0.24100612041856317</v>
      </c>
    </row>
    <row r="47" spans="1:8" x14ac:dyDescent="0.3">
      <c r="G47" s="22"/>
      <c r="H47" s="22"/>
    </row>
    <row r="48" spans="1:8" x14ac:dyDescent="0.3">
      <c r="A48" s="68" t="s">
        <v>24</v>
      </c>
      <c r="B48" s="69"/>
      <c r="C48" s="69"/>
      <c r="D48" s="69"/>
      <c r="E48" s="69"/>
      <c r="F48" s="69"/>
      <c r="G48" s="70"/>
      <c r="H48" s="70"/>
    </row>
    <row r="49" spans="1:8" x14ac:dyDescent="0.3">
      <c r="A49" s="71" t="s">
        <v>25</v>
      </c>
      <c r="B49" s="72"/>
      <c r="C49" s="72"/>
      <c r="D49" s="72"/>
      <c r="E49" s="72"/>
      <c r="F49" s="72"/>
    </row>
    <row r="50" spans="1:8" x14ac:dyDescent="0.3">
      <c r="A50" s="71" t="s">
        <v>26</v>
      </c>
      <c r="B50" s="73"/>
      <c r="C50" s="73"/>
      <c r="D50" s="73"/>
      <c r="E50" s="73"/>
      <c r="F50" s="73"/>
    </row>
    <row r="51" spans="1:8" x14ac:dyDescent="0.3">
      <c r="A51" s="74"/>
      <c r="B51" s="75"/>
      <c r="C51" s="75"/>
      <c r="D51" s="75"/>
      <c r="E51" s="75"/>
      <c r="F51" s="75"/>
    </row>
    <row r="52" spans="1:8" x14ac:dyDescent="0.3">
      <c r="B52" s="76"/>
      <c r="C52" s="76"/>
      <c r="D52" s="76"/>
      <c r="E52" s="75" t="s">
        <v>27</v>
      </c>
      <c r="F52" s="75"/>
      <c r="G52" s="77"/>
      <c r="H52" s="77"/>
    </row>
    <row r="53" spans="1:8" x14ac:dyDescent="0.3">
      <c r="B53" s="78"/>
      <c r="C53" s="78"/>
      <c r="D53" s="78"/>
      <c r="E53" s="76" t="s">
        <v>28</v>
      </c>
      <c r="F53" s="76"/>
      <c r="G53" s="78"/>
      <c r="H53" s="78"/>
    </row>
  </sheetData>
  <mergeCells count="10">
    <mergeCell ref="A20:H20"/>
    <mergeCell ref="A26:H26"/>
    <mergeCell ref="A33:H33"/>
    <mergeCell ref="A40:H40"/>
    <mergeCell ref="A2:H2"/>
    <mergeCell ref="A4:A5"/>
    <mergeCell ref="C4:F4"/>
    <mergeCell ref="G4:H4"/>
    <mergeCell ref="A6:H6"/>
    <mergeCell ref="A13:H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2024-05-21T06:29:41Z</dcterms:created>
  <dcterms:modified xsi:type="dcterms:W3CDTF">2024-05-21T06:30:18Z</dcterms:modified>
</cp:coreProperties>
</file>