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CC1F0AA6-A9A8-4748-86B5-8314AE7648D3}" xr6:coauthVersionLast="47" xr6:coauthVersionMax="47" xr10:uidLastSave="{00000000-0000-0000-0000-000000000000}"/>
  <bookViews>
    <workbookView xWindow="-120" yWindow="-120" windowWidth="29040" windowHeight="17640" xr2:uid="{EA38074A-5517-46CE-BDBF-2DCC50D3D1F3}"/>
  </bookViews>
  <sheets>
    <sheet name="17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M26" i="1"/>
  <c r="L26" i="1"/>
  <c r="K26" i="1"/>
  <c r="J26" i="1"/>
  <c r="M25" i="1"/>
  <c r="L25" i="1"/>
  <c r="J25" i="1"/>
  <c r="M24" i="1"/>
  <c r="K24" i="1"/>
  <c r="M23" i="1"/>
  <c r="L23" i="1"/>
  <c r="K23" i="1"/>
  <c r="J23" i="1"/>
  <c r="L22" i="1"/>
  <c r="J22" i="1"/>
  <c r="M20" i="1"/>
  <c r="L20" i="1"/>
  <c r="K20" i="1"/>
  <c r="J20" i="1"/>
  <c r="M19" i="1"/>
  <c r="L19" i="1"/>
  <c r="K19" i="1"/>
  <c r="J19" i="1"/>
  <c r="M18" i="1"/>
  <c r="L18" i="1"/>
  <c r="J18" i="1"/>
  <c r="M17" i="1"/>
  <c r="L17" i="1"/>
  <c r="K17" i="1"/>
  <c r="J17" i="1"/>
  <c r="K16" i="1"/>
  <c r="J15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<sst xmlns="http://schemas.openxmlformats.org/spreadsheetml/2006/main" count="69" uniqueCount="35">
  <si>
    <t xml:space="preserve">Grūdų  ir aliejinių augalų sėklų  supirkimo kiekių suvestinė ataskaita (2024 m. 17–19 sav.) pagal GS-1*, t </t>
  </si>
  <si>
    <t xml:space="preserve">                      Data
Grūdai</t>
  </si>
  <si>
    <t>Pokytis, %</t>
  </si>
  <si>
    <t>19  sav.  (05 08 –14)</t>
  </si>
  <si>
    <t>17  sav.  (04 22 –28)</t>
  </si>
  <si>
    <t>18  sav.  (04 29 –05 05)</t>
  </si>
  <si>
    <t>19  sav.  (05 06 –12)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</si>
  <si>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</si>
  <si>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</si>
  <si>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</si>
  <si>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</si>
  <si>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</si>
  <si>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</si>
  <si>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</si>
  <si>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</si>
  <si>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</si>
  <si>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</si>
  <si>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</si>
  <si>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</si>
  <si>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</si>
  <si>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</si>
  <si>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</si>
  <si>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</si>
  <si>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</si>
  <si>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</si>
  <si>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</si>
  <si>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</si>
  <si>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</si>
  <si>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</si>
  <si>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</si>
  <si>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</si>
  <si>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19 savaitę su 18 savaite</t>
  </si>
  <si>
    <t>*** lyginant 2024 m. 19 savaitę su 2023 m. 19 savaite</t>
  </si>
  <si>
    <t>Pastaba: grūdų bei aliejinių augalų sėklų 17 ir 18 savaičių supirkimo kiekiai patikslinti  2024-05-16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</si>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</sst>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448D22B-3658-4104-ABB6-720E86B1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2AD88E3-2593-487F-ACC7-20BD0667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B95BE40-9FEF-40EA-97BF-653F68E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56E4FB0-9143-455A-9D1B-65B7F0F1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EF97BAC-371F-43A1-9F22-1623B0B4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09DEA5E-F7F5-48C4-993F-2ED40F11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86FA4D6-D805-4A90-86BD-48C6B36A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AED7998-F8B4-4536-AE8C-59CABFA7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78AAC37-4C77-4800-9D1B-7AA628D7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82C33411-D554-4802-8AAD-ADBAAD04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DC106CA-3239-4DD1-A903-1BDE5571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64643A6-AFEE-4D66-9AAC-54965F27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75D2E57-E520-4678-973B-1F89BE3B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AEE5193-CEAF-40D6-938C-6835A49F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E2140C8-C66C-4FF8-AC9B-17864F87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C12D324-42B6-4FE5-8873-468AD9B2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C7A6723-2E5A-4E1D-B6DE-E561EF63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6A6A690-1AA2-49A9-A208-707263EF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328779A-F9A3-4172-B7FF-25D12BA3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8E15098-6863-4EC9-AD32-525A5938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3176586-2A41-47CF-B465-4C674F47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49B970F-5742-4997-8DF8-A9F9CBA8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DF1C2F1-6D8C-4A14-BE1D-04D0DA68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3A164C6-98F6-4800-AA75-A1821111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3E3C3E5-C154-4C6E-87C9-82223589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BDEB726-D662-499C-B4F9-641CF2DE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D6F45AE-D705-4A75-8F90-430D3037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7795D13-F295-486A-B6E6-E45EA8A2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1F8BD0A-D371-4926-B4DB-D7FD5350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5FE5108-7FC0-43E3-8DED-D3251B77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BA8743C-E65C-4888-93CF-6B37F355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9A9E38D-2A2F-49B6-BD2F-07FBA5E1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B5BF225-090F-442A-813C-BB5A358B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45D7C88-30E1-4923-8B1D-3944F61B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725B616-C245-4F87-B09F-FFB80EB1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6563BBC-3F1C-4076-B8EF-88A9DC0F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EB1B14C-BC01-43DE-B926-29847FD1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1D61D81-ABC1-4030-B61C-72AC1320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C983486-6837-465D-A71E-05E16AE4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7C9F326-DE85-445A-AB45-554388DA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8097D8D-268F-4EF6-A20D-9F1989AD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2F8641E-3930-4DBF-BE55-1CC715C1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FFB1EAE-EB42-4431-94B7-6DCA8315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E51D4A1-593E-4127-90EF-4BCD2002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FC8F38F-9968-4ECE-BD0B-6D687D05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85C96E1-612F-4203-A7C5-CE4EAEA8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5E710BA-EDA6-4A2F-9B5A-915E33FC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90C2E1E-6CC1-434D-97BC-FDBC2BF9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A1D9BE4-00D8-4195-8EFB-23ABF4BF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DAA5153-A6DE-4D6E-B35D-2380BBBF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8A46BC4-3278-4617-9ED0-E8AF9715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933D162-804C-4D62-80AD-7068C907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93090B5-1D55-455D-94D0-46C38261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5433D45-EE37-4CB6-B322-78F06B40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542FA8F-25E9-4B9D-80F5-E2A5001F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047B37E-035D-454C-982D-D17BA863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4CBA16C-6161-4F54-A7FC-D5B11E39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D5873D2-BEC6-4560-B3E0-C824A2EE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DFE3802-0506-4653-8D9D-FE1A41F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22354F0-EC32-4092-9863-D56D9324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3F51B2A-7428-4285-9601-7EB5307F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A4FDD9F-0CD2-49D3-9C03-172C04E6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612A3EA-A675-4A5D-ABE1-71315511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D042A0F-8899-4AB4-9EC9-B038623C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F700807-C712-41E2-BF34-EBDE837F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88FC0FF-2299-459F-9D9A-3E209FF5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08A4D07-684A-4988-94E2-6792EEF0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0D2BC9B-6A4C-404B-A519-79C7882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AAC829A4-59AB-4762-98CB-5CC9707E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713C5DC-4A50-4B3A-96C3-E40C2FD8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1F0C56F5-8FA2-4953-8AEA-58E415BC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980F346-29E0-4147-9606-A44AE517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C4F73A4-BA5B-46DD-AE4D-6D931B06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105755B-8602-45F8-899B-C1E85E8C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270C3A58-5FEA-45BC-8EAB-6E03A3C9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140FC65-7FE2-44BD-9774-DFF30B36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E74614E-BD0B-4134-AC20-A56403B4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C7CC479-E354-4DCE-86D2-CEAD5211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C1DC381-AA43-4170-8DEF-73803B74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09606D1C-2863-496C-84B3-FA8A91AD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F889C0B-1113-4AC5-8F49-62744EDD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AFFC78B-FDDA-408F-ABDE-2A52F56F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A945F53-AF86-4054-B4E9-D8D2DE1F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7DE38F4-DDDB-4EAF-844B-99D3EDE2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1FE4AE5-AA7A-4175-9957-D2A13811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725608A-8F7C-4BBE-B583-F56FF00C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D968F7E-6D8E-48FB-8C7E-2AFB1466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D097E72-E3C8-4FBC-9FC5-0FE3E8AA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A58FFD2-4894-43F2-B378-A939DBDC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FFDC0F7-9675-4205-8033-C057A777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62FEB58-CF74-44E8-9315-70F7B859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2FE285F-A5BB-4C41-97A7-A9CEF5F3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214D7C8-B84A-46AD-BD1F-1B65B94F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EF797F3-82EB-4F35-B9FC-293CAC05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D076D27-921E-418F-8C35-48946E87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56AD0C1-3820-4E2B-89AB-F5E0E45A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B91CEE3-B459-41C5-8019-6DBBD446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9956897-2B1F-4C02-899F-47D159D2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18788DF-E28D-4B44-89C2-F530ACE7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6569B69-640C-4890-9EE9-A7A8C2C8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BDB40A7-4F3A-46B7-94F5-4286B5E6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2761382-9E95-41DF-9229-BE6E6738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1496C62-DD11-436E-8727-B40904EB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B9FA6EA-F477-46C3-B1C1-C5B11E89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BDE735D-BB26-4433-AA73-385BB366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2C5BAB2-B2BE-43F0-95B4-5F2B1949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E065E40-B67F-4095-9663-7BD6ED73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F6838B2-8823-45AC-835A-EFCF00C1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830D682-484B-485B-8316-33B588E4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DB0D983-8C05-4AD5-9376-E9B17A2A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752273D-1DA7-4D6C-B9B1-C4C1DB71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C2003A2A-B563-4C43-B250-E680DB8C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0CD967A-5138-4023-BBEF-FFC0F734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E82045F-B2AB-485F-82A5-802AE849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01971CC-5692-4982-A653-8F1C3ABE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DA65486-3A04-4769-89C3-970128AB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042F3F6-9CFF-4013-A652-8E82BC2E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F3B2C1D8-D2D5-4F01-B837-230BB730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D84EBD1-CF81-414E-AA8C-51FE164F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8169197F-39A8-4610-9F29-C5D65A39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ACDB85C-BBD9-4F69-A00E-F2337121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358BCDEE-5B11-428E-B974-B6075EA6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A9D4BFB-4650-489A-9BA9-D72738FA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49EF66EF-001C-413D-9CC5-04FCA7FA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17AF6CC-C7A3-400B-83A8-8746F48B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860FEACE-6FDE-4F8C-A94A-784F8BF8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39B0676-AA84-4953-BD06-14D16EEA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D0DD5EB6-EDA5-450C-A9B8-ACC3D37C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27A660F5-CB8A-40F7-A722-F75C5823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F256EF28-DAA5-48D6-A6D2-70EA1D80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C4E73D1-FAE2-434F-801E-AC9032AC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952B1D1-E1F7-4882-AD26-FB702F2E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A21AE5BF-25D3-406A-B5DE-E35E6C1D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67BB0A5-1C5E-4058-B02A-E0351DE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291EC7E-A727-4F96-8BEA-149A8F40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8D61E816-74BB-4376-BA9E-F0DA0674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A5D43AB-66E0-45A6-A7B0-EC8BEA7B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99E8F0B8-C55B-4E3F-8007-F0FD7202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9C5D80D-4E10-43D8-B31D-6FD27896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159D76A8-45D6-4D58-BB1F-7506476F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9EAC1399-3D72-4E26-B38A-8CD22225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49D7BDDF-DCC9-435A-B01E-41D5CEB0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8FF826C-A346-4BDA-A853-5D9DDA96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840A72C-C68A-4BAF-8CF5-E2C8ECEC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3BD05C4-1BE8-40D2-A437-5821BC85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6F6A686-1802-4218-AD2E-D461D7F9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4517589-44E6-4FCB-B28C-E33AEF4B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F183FED-8B9A-4D42-88C4-7B9E8803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F5C6107-38F9-4A69-9100-813B717C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D25AF89D-2F5E-4D5E-8C5D-A93A10C9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FD22B75-3CBE-455D-BB31-5E49813B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7BDE8251-B84D-4DCE-9975-605EC4CD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78EED71-E355-475A-89AB-C60F97DD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064F15AA-A60B-45B4-9D0C-E2BBC91E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9E7D15E-E70D-4F99-8031-B000CE20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0F5030DB-2593-4D24-8F15-537797C9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3E8D1864-8FB9-42B4-8669-58B84FDE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667C945E-2A61-445C-A01E-3C7C7E5E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FE32364-7BBF-40A1-8FEA-03A055FA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D8920E3-41C3-4761-AB66-BD943F51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13AD5A5-CBD0-4FF6-828F-DDD5C615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CC76915-C734-4EAA-A6EA-18A2BAB2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31C7DB1-4FBC-451D-8B53-9AA8BBF6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D11BCFE-88DB-48B4-AFF1-550E4F1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113559F-6F86-4E90-BF59-FEA2A77C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FEA07572-742E-44D3-91EF-794E8F22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6E054B6-A98A-4786-868A-392BA69F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439D3FE-F3A5-4526-9204-EC725FB5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FC5B350-A10B-4A57-ABA7-6018C290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446E690-2F8C-41DB-848D-22EC57C9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6DE4FF6-1645-4AA6-A9B7-EF9006FA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DE2A6AD-CFB8-43F7-9C3E-9B759B7C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938FD60-5CD5-412C-B053-C1A2ADCC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C1A68D3-31DD-4A79-8D24-DC06C1D7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CE5BBFB-2EBA-4C4F-A469-BE621329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64CD1D0-604A-433E-BA39-79D84ACE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97A8D19-F109-4CD9-9228-8EFB2B83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4291DBD-DDAD-430F-BDA9-EADA5B0D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F8E0706-28D9-49A8-9683-C97DE588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345B4FD5-B5CB-433F-A994-FBF7BFF9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079424AB-9C43-4C2B-BEF8-44A41C08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247E9304-606A-4D8D-9A03-B6F282A1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1D409B24-71A2-46D3-85CC-914914D8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482E9E0C-657F-4695-B8D6-9A5DAE56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5C5F411F-F5D6-4257-918B-A28CC65D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F6B577C3-A14E-4E07-96BE-7F9E1950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6A41164-AB95-4BCA-99F8-7F3429AF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E52B398-5BA7-48D5-99B7-3B40E468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1761BC0-FCBB-4D78-A1D9-8BA01AE8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7A96D025-CA82-40F7-849C-D7B37A6B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AADAA8A-3829-454C-8EB3-EB29BBCD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B9785FEA-E319-40F5-8812-DF1FABE8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5D1EF0D-AA06-4AC3-B150-D6DB60F7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7E7025F4-205F-420A-A787-1BA9E7B5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278815F-352A-4BC9-88D8-D6B986BA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CA8719E-5F35-448E-B666-89173AD0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ACBE26C-87B7-48F7-B387-B9F09EE9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D72A91F2-6AEA-44A4-B0A3-C1B8955E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6E05052-8BBF-4EFC-84BF-545F9CF1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C4617A4-E553-43F9-847B-34F71DA0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2BC1586-9D71-4D17-9F16-D03F8019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D80BA1A3-3226-46E0-A1EB-126729F7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8B95095-22DB-42D0-AB0E-309AC6BC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11F9BD26-C31E-4EE3-932A-CA1DF2DA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0115DE5-8686-4D10-B567-EC2A408E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BBA5DCD7-EF2A-4C1B-A557-25C95844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188FBF10-791C-4772-A3B7-4DBBD86C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131BEF82-3677-400F-B8A3-C2446980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2BE6FCC-ED20-4B51-B100-012D3E1F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FEA31078-B98B-44B8-9073-C8E2D34F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3D76ECB7-C317-40DB-9FC8-0AE4DBAC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02CFFE67-0C08-43F0-8982-606346A5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1B5F2438-CE85-4D14-8CD6-CD9930D3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94519068-1BE9-4B1D-853D-EC4E6EF4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34A8DDB-9F74-4F8D-9A58-BD120661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7C04C71-FB9B-499B-BE96-DAC4D817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B0441D4-A00C-491A-B86D-CCA94F25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F21A611-F4E0-4502-92BE-5B578BC8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48D56C0-7CC3-40B0-9731-554A09A8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C1F4950-44CD-4AD6-8C35-6F272EB6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EA36118-823F-40CD-A8D2-F754D892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DAACAE5D-537D-4003-B674-B6646D0B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185CFEA-BE43-456E-AF4A-46BCFB40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4E449E3-820C-4993-952D-D06CA4F5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CD50039-CB6E-41EC-B17C-3DA89822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CC936B4-D675-4E35-8124-962CFC21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2E155F6-50AA-4075-A467-3DA838BA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815852D-CCBB-473A-BACA-DE5EE325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6BC93A2-AB32-42AD-A236-EE296B54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196610D-A723-4088-8722-3A5DEB4B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A4CA990-E46C-493A-AE8C-0B6744AA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0CD2B8E1-15E7-4E00-94BB-D453B221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E72E7E2-11AA-4BD2-AE6C-988D061A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9F82C7B-71FB-4F20-8C16-B894503B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9D17A7BE-5F35-4DA3-ACE9-BAC3958C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AF9D69D-3FE5-47CF-9551-D9AAEEDD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353F2BD-E04F-4E0F-8F74-BDDA3192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083E1014-1B93-4620-8306-26C9AAA9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3A8E0AE-57EF-470C-9997-292BA200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26BF398-2A0B-42E4-8C68-3AAFBC0E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553D9CD-66F8-458C-A6D2-890DF7EA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E6B6098-CF70-4B82-B9DD-252ED0C2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700A563-05F7-44E2-855A-95430AD5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1D92E92-7EAB-45A4-A946-28B42BC9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477C9E6-7C27-4C83-A5BE-8E3767AC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FD2A9E6-F27D-4A57-A383-6B721289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AB71D2F-8DBC-4ED3-91B3-95D0A198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2BEBF93-D7C1-43FE-9383-08C42C1C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0E7D071-B2F6-4E27-80E8-E191C6FC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436B8A5D-971D-47AB-863F-CCBBAB6E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2410E47-7A40-4232-8BA4-7EC84531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D038011-5861-46F2-947F-61D75EEC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4126AB9-47AB-4EBE-8757-A1FA306A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6007AF5-6313-4C92-BF69-AA81B7FF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67CFBB2-167E-4F2F-A97E-54E49A0D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9E31F31-B1D4-45E3-8BAD-23D11897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03E6A0E-EC27-46BE-A4DF-45C084A9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EFE46DB-9A7B-461F-90B4-1C67EAB4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E119FD50-1FAF-46BB-8DA8-891D8F75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EA86330B-9EBD-49A3-B700-59F665CB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ED58789-9CC8-4F8E-8310-CE072F85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4451DD55-D466-4EE9-B48F-A0C681CF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15340A2-D7E6-4663-9DBA-BAD337DD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71D7575C-E782-4415-A14E-4FF30699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95D2F90-67D0-476C-8C04-98E26F4E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9FE850BA-95AE-47F8-8556-99D1401F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F81E675-1F39-426A-AC97-7AD53D63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F75CC12-D3CB-4797-B2D6-44915E6F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18691CE-2C98-452D-8F57-86EAD507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37850C2-DDB2-400A-A7E5-3FD0CE89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0AC7755-2BD0-4EA5-829C-210C5340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5C93750-9302-4273-96E4-F9CBC507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558D1C1-F6FA-4775-89C0-9A5EC567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1F6E0EFE-23FF-42C1-BA12-0440D481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61EC32B-2C91-45AA-B591-A3FEF7F7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6C79646-CA39-4F03-901A-494652D7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DE6E5B1-580A-4B47-B25E-2564F4ED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769C457-D3EA-4CDA-9995-2BEE4D21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DD256AB-5072-4C17-A38A-A7AB4B86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8BADED7-8B79-4EF5-8839-3049B68A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B943160-E557-48F1-B937-ECB8EDC6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10F4588-4EBF-4075-A367-47D2CC5B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5645DC9-6553-457F-98FF-A784D43B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877814A-B0BA-4420-8509-4DE3F2C5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206ABD8-3296-4020-A30C-D04B3FA8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ED54435-A4DB-4183-8861-990B6329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A3DF0B5-ECE9-470F-949A-D6F82A27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DFECC19-2ADE-4703-B383-1BF2E2D3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67CD462-C6F1-4DE4-BF0B-BD6AD098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9F1EDA5-4B69-427B-8D43-C9CEA4DD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F2BEEEC-F9C6-4114-8FA2-F26378D8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5E1F311-14D0-4B79-92D7-131BA8C5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EA853AA-0782-40C8-8EB9-6A6AE9C6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8856ED0-38B1-436C-81C2-55B7F02C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A1E0DF1-CA0C-478C-B219-1614982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90C2361-7D62-4D1A-907A-90D4900D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D613CE8-4DAB-4600-A4C4-1E6E89B1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92B8F1C-4BB9-462E-B0F3-C4FA7F77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221B8C3-9501-417A-8C54-032E276A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8B2125F-E1C5-46D4-BFC2-742CB83A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D153D0E-AAB8-42F5-AD24-646E3EEF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2D2BA9F-01F3-4050-9B40-AD1F1C7B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5E01D65-0DA3-46A6-A037-105ADABC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BD3CF96-3C37-4ACF-873B-32AA1AC4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BC11DC0-4AE1-4805-A43D-E5032145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A1F9CB3-212A-4E64-B437-825F8544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13776E7-8D88-4C54-8136-E8302526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3F4707E-0FF8-4390-A803-5939EB1A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AD3606A-ABF3-4BF3-A2E3-EC862B5F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942F7C2-6FB5-44B0-83F0-C3C8F473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623CC6E-CAA2-4F28-8E9A-9F36DEFA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609D88D4-DF22-47C8-B02E-63D3BEDD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2085748-D63E-49AF-ABBA-38912BD7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ED3CF2C-58AC-4C00-A655-7EB8D24E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74FF509-50C8-42F5-B81C-733FFE50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91EDF61-76DE-4F9C-936A-76C37633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27258ED-1E5D-42CE-A91E-232385D2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9A69C1E7-EDDF-4929-B0F4-9F52EA16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883CD6F2-58D5-40A3-8514-3B03A01A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FE38ED44-8B10-473A-ADAB-8FAFACF8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7B8E178-4B7E-4969-A5CA-D0999262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9DAEBB9-2E9C-4E8C-B39B-2BD89F9A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DE20920-1177-4BF1-98DD-5601BC7F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D331CF1E-2FD5-4998-809E-85B4B546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2221F01-4081-41F4-83B5-02E16973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446DD863-C74E-4E92-8796-39A8C11D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64D217C-E446-44C1-9A51-9ECEAAF6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DD52A709-0075-4DAC-9DE7-7311EF9E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B0790D4E-A0C8-40D8-99E2-74D62DD7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B35DF625-76EA-4236-AF42-74E816F6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19606F3-A390-400D-BD7B-40D8F736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008193E2-264B-4CC9-9A42-C85CE005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12DE026-A814-4F71-A82A-AF193428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DE353B22-F601-4269-84F9-D9962775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7E8658F6-4A64-499C-9138-E6045DF5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F7BC5F0A-D715-4E06-9E6D-477344E5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E8966B4B-9412-445B-AB23-515184A4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71259438-67CA-460D-ADED-ACE0450A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E8E1187-E441-4AB5-B17B-3C8550E9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735BE58F-49AF-4AF9-8111-003DA573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1886DD8-30DE-4B79-813F-5C62C369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FCE163A-D735-44AC-ADEB-9D253879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1078420-8A10-4A62-A28D-9062B810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9D9EFCBA-F5BB-470E-85DA-537134CA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68A37530-BB32-4DBB-909D-28F05989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B5B4AE0D-E83A-4421-A227-2B7AEB1F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28A1D531-BB2D-4F25-A820-A836C5A5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6FA63F10-D3C7-46E4-AC94-C9E50382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9835EF7-8473-42BB-B898-658F7E79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41FEC4F2-6A71-45D2-9801-59B405C7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EC105DAF-C0BF-4814-996D-989E0346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165CE6A0-84B9-4D01-8342-759E6310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6943E62-A927-40FC-97AE-4EBEA27E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4D503379-413E-4619-A43D-27E50A08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80BA4C7A-98C7-4FD1-8399-AB16B2A6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F244A5BF-C8BB-4C2E-A609-55A25BB5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A34B138-9313-4FFF-B3CE-EC655F6E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F983B21-9FB0-4FD0-B2AC-6D592E3F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D5A37FA-1F1F-4C93-BD91-90F5AEDB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ADDE49B-0351-49C5-86B3-5A881D2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DF0A026-1D01-4EA3-88AF-C1D68C4C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DB6C207-878E-4A17-874A-BC706275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3F50922-8C5B-46F3-828D-392826B2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745A72D-0386-4BFE-BC0C-E275AD62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4B6ED31-3828-4F3F-8E3C-5E5BF5DC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0FAB8AD7-26ED-4D74-8697-055FCE47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A0247C8-84C2-432B-AB09-4D117F16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4032E3C-BDCA-4931-BBAC-6070488B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7A989D7-3603-44FB-9E09-4D6DC7FB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AC480B9-1B5E-4166-B0D0-0FE45E13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128E945-8C16-4928-8077-05975909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400BE9B-AC8C-40FD-81B7-F46CE487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7A0B059-FACF-4742-8406-2F79E280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42C59CF7-402E-4FAA-BB4F-98594A09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5A561CC2-EA2A-4EA6-85C1-2CAE479F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018F2676-46BA-432A-901D-BA13CA43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C3AD060-C9E8-48F8-A397-DCE6AC47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990DC063-734E-4594-ADF6-1190565F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081F70D-0BAD-402A-A4B7-F03CE9ED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2DE5A07-FC85-431C-83CA-6F828483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B253BA73-53FF-4538-B32A-CDA1D89C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A76C3833-62FD-41C1-B161-D411C76D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D9D8213D-D6F7-4771-99C9-394571D4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C6878448-1F9E-4724-A366-00B9418A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BAAE78D-4074-4A8B-88B3-A2575502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02CEB823-4F9A-4F62-90BF-95ED2298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2A27AF2-88A7-45CD-90F0-D8FCDB96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E0F94569-777B-409E-BAA8-9B73076C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6E7E1FB-B59B-4427-A836-AD44410A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7CCED77B-94C1-4A91-9387-83A7D1BA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386EA49-74E2-4EDD-A504-3B6CFF1D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93F4405E-A34C-44DA-A0E0-B3A55E0B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B69781C-6748-4660-B66C-A7CA3DED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EA9627D3-F68A-4CD7-B5B2-DCCA62DE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19912F4-5565-4C7D-B919-1B258E6D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68BB32AC-4DA8-44A0-BD8C-CA9FE4D3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6F7189D-B5CB-4736-ADB3-19781723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A7BD8B7-A2E7-43E5-9739-23F8FB1A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2BAAC838-1722-4FF4-BAAE-6133E011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90FBA4E9-0C7E-4E18-83DA-93459DE0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F0B8083-0ED6-4605-9BE3-1F430C45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9FF5892E-F32E-4BE5-9216-9D0AFEB3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EA5C24E-CCD6-4A74-8136-9A7AA4CF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FBAEB38E-A26A-46E2-8D3B-88C1581A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AAFCCC4-AFE1-4CFF-986F-62C9ADE8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5412FADC-172C-4998-BACB-76DE4050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581F595A-46B3-45C8-997E-B02AAA24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7B3DB7DC-BEC4-4280-BBC3-AFE9D911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8438B4D-D704-4021-B567-D3CA6515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AD12D00-28DE-4CCB-9048-D86C995E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79366F0-896C-469F-AD3C-CF42CAA1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7B249CC1-6CBC-4C12-B82B-3521BEC7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26AC301-872C-408B-AF56-87382239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CB0F848-8B45-4647-9976-986136D4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7291C08-ACFF-44DF-A4F5-964C8882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1A9ACBE8-9907-4BEF-80D5-CBDC3BD2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C46A14D-910A-48E3-B27F-4690FBDB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1F40AD5-B1B3-4E1E-AA41-B96146AB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70D5AA8-DB19-4D23-A2DF-4182B801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BC106F4-4702-4A95-AFC8-64CF1B28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851F837-46A1-472E-AB73-A9D2BE30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F03D8B7-A691-4D71-9818-428F3F1D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3F10FB3-17D2-4CD9-99AE-5908814F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4647E6F5-7560-42E1-B0FA-94D13BC2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8A5A251-5732-4FAA-9732-EE1C2518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C4E68397-E850-408C-ABF9-85585497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6807419-F289-45B5-86BF-E1865FFA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0CA8F61-D38A-4619-B04C-4EF42268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6C97F3A-CF4D-43AF-A167-95DBE26A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817A857-81BD-4CCF-8BBF-B65C1BE9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F1382BD4-5C85-4783-8C60-C00638C6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51E418D-05B1-4BD6-B8D6-36A5203B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1E6B23E-CB66-4E9B-9964-97410980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ED5302C-E415-43D9-AAA8-ABE8E543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29F71A8-B765-4011-B481-DA97D96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AA984A1-5A8D-4089-A8B5-0EA1932D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B1BCDD6-29C1-4B88-A096-B8C4D2A9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C6B79E53-8C1B-4102-8153-6B393EB5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04DE159-D811-4864-9AE7-5FBBF006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92D5873-9BA2-408C-BF07-099378D9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B1FA4D8-75F9-4021-B0EF-0D86606A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D26896C-90DB-4471-B0FB-B1A424D9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5DE3F08-FC40-41F6-8D2B-E8703870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6480E89-EA3E-4053-859F-B0053BD8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0576E3D-77E4-4F13-9A4E-71BF1AEC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058F228E-3DAC-45EC-B8EC-CDEE5F25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2BF487E-3D74-4877-A9D0-06DB8D4E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D8FC6A41-F014-4216-9DB8-F024E99E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7B78E96-1683-46D6-9964-A9987F4F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641B8788-8C3A-4135-9E58-F5539B0D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11C2183-092B-4229-9AEC-BE9E0424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E36F13C3-DC85-46B4-AA04-5C642223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65E4623-32AB-4F50-A604-F80D299D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7D6E5912-0292-48D7-8B65-5BA81D51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587F504A-2A4B-489D-B053-C8E7FD0B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E29B594C-0A2E-4097-9070-2D17051D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56BDC31A-BE88-4FC6-9780-0F1570C0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4048E644-676E-4D61-9968-462B6C58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1DAF9089-69AD-460D-A824-69A0D790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20978576-3737-400D-966F-EE96744E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50AC7E3-E4F1-4F7A-B599-8B560C28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2F06B87-8BFD-43E7-96D3-17C489A6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7C8AF21-F0A1-4C6A-82A1-F2431BCE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50177A44-93C5-4034-ACC1-73C59239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202853A4-642E-4A7D-B539-2635AA95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89FC19A3-3E8D-4BB8-9E37-3E1C7632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E10C15A-FE69-4728-97B5-7ADB65F3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9494566-D848-443F-AFAC-5374D821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739BE79-3E48-4F4A-89A5-576565D5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020B4EC3-D8FD-43B8-9B00-FD7A357A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24FC019-21B0-4D44-ACA9-96AE1E28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CBD822A-A3DB-4327-8A85-9373A067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DEC9DCB-1A53-4D3A-B04B-904CA180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5116E25-F262-42ED-AF0B-66790FC6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70D9036-4C77-433C-9A6C-FD11E61B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9D16D32-7F78-4285-9054-E2EB22B3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B5419AF-5751-4FBB-8BC2-F669FCB4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10F87EF-53EB-4CCF-BD8F-6B1CC94E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255A798-C247-48A7-B3A2-A164333F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46B1D45-81FA-4CE6-9CAE-ACC5D597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E5012BC-347C-439D-A5E1-19CA5C86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3E0A746-EDB8-4A7E-8CD6-BDA2E5E2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C252C5E-6E84-4617-A78D-723EE7CB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A0F9F43-5208-4B6A-9294-9AFD0D5B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7C3E969-CD47-48A8-A328-9F7AE8CD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465AA72-37B1-4341-8102-1767B998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8FEFA3C-0665-489E-B120-F600274F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27C1D4D-6935-4319-9009-86FCEF3A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50DF7BE7-8AFB-45E2-8E18-A07E100E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114D5999-AB6E-4F9C-A367-0DFBFA54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6C5760AE-2E02-49CF-8348-CE7ABE19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10AD1BF4-86B0-44AF-9F07-BB668768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3893729F-FBE1-4B0D-8BE4-11A49E9D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BA5FEAA-7CE2-4DED-9600-A06994BA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6A83C51D-F909-4A2A-A096-856064C5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F1C3E48-9413-4770-85F6-7EEFC8D0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CE3D26F6-3BBD-4B01-A9BA-4ED5D961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28B3543D-0411-4B9E-ACD6-88C58A01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6BEB1936-92D9-4376-84C6-9E70968B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AC0DF42-0C5C-4538-9DA3-98CBC309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D9565842-1820-4BAA-B004-3BA53A66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00D4619-4A0A-4BF1-9669-CE7C0183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349C7C7E-2D8B-4794-A9C2-AA07DB1F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5546956-7D8D-4A2E-AAC9-66183563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FCFC6083-E704-4C66-B56C-864A9C13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C32565B-1363-41E1-AE7F-BC204D82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BB9EFE8-B398-4B89-A77E-E0CA9F94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0974CC7-A126-4BE8-93AB-95D46CCB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D3E264E5-E6C7-4D8C-A203-7E6F823E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701AA8D-E8DD-4F71-8695-6A257015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E48FD938-F2A0-4BE7-AFA6-6B91FF8C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A48F6E6-638D-48A8-944D-A251AE09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69F8A0A-8C1F-4964-8262-5D37FCE0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C7D5BD6-7A8D-4FC8-AB0A-EE65F23D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FA08017-53A1-4AFE-B781-DE536993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042CF38-740C-4D45-BC75-35336151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2EB4CDC-419A-452F-A969-DDD51AB4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CC17633-A881-49F8-BEF3-4628BCE7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3C40284-2838-42A2-855A-F70833CA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E676BAE-50A5-4A7B-8DC2-8FFDA1C0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C8D5ADC-1A50-4510-9D2D-84A8DBD2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11F3362-65F6-40A7-9D0C-EBF643C2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81C1DEB-AB2D-4883-A995-694620A2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47415B0-6980-476F-8BA2-C1F8A9C7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AB088DE-66C8-4E21-8F4D-E163430B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AE6CE679-1E0D-4637-9300-8580D03C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44DA8A6-B9C8-417F-B3A3-5BFE57A3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DC70CD49-85CA-41EE-AB03-F7F5EF39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7DD0B62-1CF2-4472-9CBA-CE5496BB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F30CAC3-12F6-4637-AFC3-815980E8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7E1533F2-1BEA-4516-BBEA-A8878538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E043640-8CC3-454B-8DB2-854E4270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D45DD21-898C-4FCF-9802-5B78DF78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13E372C-65AC-4193-9C76-D8BA81B8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D2C3DE7-381C-40E9-B309-85830EB2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60C9C9C-223E-4592-B969-985D97B8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0EDC4F7-C8A3-4F00-AC46-F2DFADBD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8D690BC-6635-4625-B4D7-EE17449C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067137EB-CE09-4A65-B72B-AE53E09E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C40E8D4-C6AD-491E-96DF-521425F9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645297E-9564-4628-8889-2EDC040D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C390223-51B8-4B8C-AEEC-A5BBCDDB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4EFE0920-18E5-410F-AB97-DD62816E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525A5C5-6477-47AA-8642-4E27FBDA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D28604FC-08F6-4E0F-A8AB-DD4195EE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4B72923-65B0-4562-B01A-28380336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B6372D2-A1ED-4162-B747-FB99D5B0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184D199-7C0E-4161-B06C-7F5B637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74DFEE3-601D-406F-A813-26EBA795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41AA22A4-0F3C-42EA-8D3E-1EA64EF2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3ABC92BF-B29F-4302-A312-5B2C5FC2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C7E3AA80-D5A0-4C79-847C-064AFA16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5329A42A-94D9-4E7B-8D5C-5C8B2591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C8DDCD4-E4F5-4858-A649-B9965F7E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5D56C2AA-1816-4E11-99DD-E8149B77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B3C5BE2-7793-4E83-A896-1590F345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B9A3ACFA-6A9E-4ECC-8BF9-D4569AFD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8E460FF3-E6A6-43FE-9A55-59E328D6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05CF5D49-73EF-43D8-90E4-C1653F94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E7567611-E2C2-43F8-861A-07361497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477438FB-BD19-492F-A8B6-63D32F66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2D3C35A8-9741-444D-940C-4E3D0872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094909FD-4135-4219-BA46-37150D89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27B7180-91E0-4BE2-BA63-2B59176C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1E756048-1DA5-460E-A038-97DF62E3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5550FDA-2D13-4FBE-9D16-571BA653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A2D2B07C-DD3C-42C5-8E70-0E9EB286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0CFB1FD-15BC-4FA2-AD9A-94820805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18B05B8-BD9F-4539-853B-A9D0739B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D326A9D-8871-473A-864A-F006E3BB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90202239-12AC-44FE-A991-2EA36BB8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D62AD2F-C411-4680-A2C8-FCCB7656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6B5250A-5E13-4FCB-8036-3E107B1F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A8925AA-9BBA-4C02-A3BC-4A9AE47A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DDE3CD4-E28D-459D-A27A-EFB78A4F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7AE95E1-DB6B-40DA-8C52-4DC4E6F1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EC2392FF-5355-4CDB-BD64-4760173D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7E1DE13-C1ED-40AD-A0F0-3370FE67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E38E32EC-199E-4957-8E58-B5ECB787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637AD48-0793-4967-9FEF-2C951706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6EFA42FD-21DE-43C3-B8DC-54EDB9AB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B25722B1-D8B8-491E-BE9B-6A2925FA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48E998C-4337-442F-95B0-5C45D685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237066D-9204-47D3-A73B-5FC884F2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567635ED-0F62-4740-AF72-62B4C7DA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A26D9F9-74EE-4E2E-B73C-7A709EFD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7FA827D-6112-4F8B-9BDE-CEE0581B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F81DF74-F8AC-4382-940B-E104B590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BECBF291-0EC4-4DBD-8760-D09AE4C2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AAF5186-EF94-450A-933C-3330AA63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17CA553-CB53-464F-8420-440C9E5D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4B654A0-F651-4ECE-A9F2-84F33988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FC557B95-A67B-4E5E-BD29-9DAA1473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BE49320-E95F-430E-8168-07E426BA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76C72656-B1C2-4C0F-8250-311F5035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76CCE19-FD32-4C65-B014-1DEAB785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902360DF-0826-4F8A-A443-B52172FC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7DDEEFD-FE0B-4731-BD4A-B75FCCF5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237A3A7-BC83-4846-A338-80A4E9D7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02A7D8D-F416-4500-91F4-2E68C459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D1BF7BB3-A6E1-4D61-8D82-C87ED109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CE7B377-0696-4513-B743-F3DB1DD5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1D189B9-24F3-40F1-B6CB-30C3D88D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55C7970-B629-4CB4-A7C6-3A148F75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4326B59C-44EC-47ED-B4B8-29D05A83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243A05E4-F441-42AE-AC24-B763A305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1ABAB8C7-0699-4C13-A76D-95844D0B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E01EB9D6-D89E-43BC-85C4-9C3B12BA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0530ED04-F198-4250-BAB6-09ECE11A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3389A954-FDC0-4B5E-89BA-45045B22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FDA53586-9F45-4A72-AFD4-E2DEC1E5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07391BE-436C-4475-BCF5-C6A2241A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6D326459-F8B0-4B80-A484-97C57AFE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5184E7C-4A6B-4E88-A621-27A3BA66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13AA1F0B-A99F-493D-9B19-467B2000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AC7AE7F-24A2-40F7-AB59-606D3808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67E036C5-442D-4D61-BF86-7357C914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DCC9007-CD93-4080-94F9-A2CF7443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CFE13E36-6531-4FC7-8310-FCF7C524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258D68EE-677D-489C-A09F-C2B3E4AF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8881A496-1386-49E2-B2D7-DBBF9419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6607AE4-8767-4699-8724-051F4797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1EB96A99-DC07-4D1B-9570-48179A0C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0840CDBC-A7A3-40EE-87FF-F5748B7E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015BB274-EA03-4AAE-ACE4-827126EC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C52A7D9-8DDC-4032-8C5A-2FAC8CEF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86BD407F-2292-40B0-A47E-E7083AD5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A5A22189-9E85-4A47-869A-9DF57791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424654BF-F3A4-4E61-8D91-3E9F82B1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A2B973C-1ED3-49FE-973F-A8054BDA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8B8156D3-AE15-4FD9-A282-0913C431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6D13BD03-00AF-4FDC-9F24-B2CA08CD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7097279B-CDE4-4252-B1CD-2852E9F2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8F5824BE-E7AC-41B5-AFD2-8B6772B2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CF29AB48-F540-4A38-8060-272C3B04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7A92B13E-45A2-424A-AAA3-DE065865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AE31FCC2-751F-44DF-AAAE-3F03A2E0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B451776F-9B48-4D20-A8B4-3DDA4A80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63D99FD9-F2ED-4994-B164-2CF90BC3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C393238-2754-419D-A81D-6148216E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689FBDD1-9178-4D6C-AB41-B49B30D0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C09479FB-581E-4280-AD4D-44E1BD54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4EAE7BFF-16FE-4019-A189-1DF951DC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3F66A71E-8A88-4274-9978-2FD59406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0B96210F-CF6D-45AF-86C3-E60003B5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E413A77-8AD0-41A5-B810-28D0FAC5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94431B7C-536B-4411-80E7-FF88FE12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22BBD90-6488-4928-9341-9D8F74C6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E4A6EF84-61E8-4743-A1C0-60A052DA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3362C01-3EE2-4726-9179-E4DCF998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A8D75BA8-2F4A-40F5-B657-A4C19887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0C670B5-D179-4899-812B-2F6F1F7C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174DB0EA-354F-4F01-994A-DAD77E18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87B11E6-AEB3-4DB4-B745-C9763804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2C4CBB29-5257-4914-90E4-765E8AB8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E45AB78-CD80-4099-9D98-31FB65C9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054BC1B-ADFF-4BAD-B2AB-B7A4D084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D487BD9-6380-4A2F-B639-3CB3824C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6163B101-E439-484B-AEE1-686E3680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2C64EC2-0536-4E92-876B-C5B96DDE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994CB5F0-CECF-486E-8E1B-C0203443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E4A4582-0C64-468B-9754-EA100B38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9F44B77-4FA3-49F7-A1E4-24A9153D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EF6EB7E-D074-47AF-97DF-5FF88436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F35BD0D7-F694-4278-AC4D-2F5DBD92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019D8091-F734-473E-9DF2-4D581928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44FE2182-A9A0-4C1D-8F51-4FC0EE92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D6AB91A-BBFB-4C28-9549-BC16ADEF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AB0EBDA4-A7D3-4C7B-9DCC-395A3C08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89E5751F-2EEC-40B5-910D-5FBFF6D2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7C324807-0231-47D7-9D38-21D42EAF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973B774-7960-42C9-B376-1F307346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C6DFF1F2-E594-4A05-BFC5-86A58247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FDFF1EA1-D917-49E3-B66D-F9CB1FEA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2B53D02D-7C94-4918-89BC-30437DA9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359BA1EA-97AD-4538-B464-F0D9453F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38A29980-2CAC-421A-83DB-9CC98EE6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0AC91AF-325B-4AC8-B03A-DFB20E2D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CCEC70DC-9DCF-46C3-BFAE-F52C59BA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0911A80-4CF1-4E3D-BD6C-FF52E748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6E0D558C-90FC-45B5-8D12-30315378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FE2BD95-96DD-4F3E-B567-91D43026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270B5B4C-9AFE-4D32-A7EF-04C7197F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9D0C3F56-8422-4212-90DC-FB0E5DC7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15F27131-D7FF-4B47-A19B-1D1B348F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2B484114-5FFE-45E7-A14F-E4A60570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75531252-A325-43EA-A56B-F66FD95C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1EE43A1D-F69F-4956-982E-5A7D9A67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7D1FADDD-B11C-460E-BA9F-09CDDE4E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513AB847-40F0-4AC9-8369-C547FB47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4C2F8BE1-71A5-41B9-9A4D-51FB2F29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FBBFAC6E-CC58-418F-BAFB-298ED650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9283BF93-C658-4D1C-BE25-AA97AF83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555D7121-634F-46ED-B25A-70444426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CA198D32-58B4-4AE2-B728-B3D07C96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D5F97B8C-CD88-442C-AE9A-D0EB93B0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7593E087-F3D1-4CD6-885C-6AB047EE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C6356999-F89D-435A-9EDC-589AF926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EC8833B4-0B54-47F1-B691-40EA7C86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045D127-C515-4D3B-A2B0-5DC90D09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A60BEC5-A53F-4D2B-9E73-C31B69B9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5CF2AB0-F2DB-42B8-8CD9-0EBD61D4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B3AB503-2618-4EA5-8ED6-834DB7FD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80556DB-47F0-45A3-A503-467AC1C6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5741CC68-EDA1-4657-B29D-CAE09994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680795E-9B2C-4632-A46D-AAD9B469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5460609C-736D-4438-B2E5-23D69BCA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3F8EE28-D828-4EE4-833C-33637F46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050690BB-6723-49CD-AFA4-275C1708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59EDEF1-835C-4A3C-A4DF-B57A0E3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8A4D07C-8007-40ED-BAA6-71A5B0A1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52B1E16-736E-4AF9-8B3E-EEEEE237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32A5E560-67C3-4050-9C7D-BCE89FDE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0009B87E-DAA8-4FDA-9022-74BCD62B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32D97D63-1D37-49B7-B896-B1BEA475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ADF9433-3B3E-4794-910A-330D885D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FEEAAE3-A073-4949-835F-720CF698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1B52-D6D5-4E5E-A758-53E9011853C8}">
  <dimension ref="A1:V56"/>
  <sheetViews>
    <sheetView showGridLines="0" tabSelected="1" workbookViewId="0">
      <selection activeCell="Q33" sqref="Q33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2" t="s">
        <v>5</v>
      </c>
      <c r="G5" s="14"/>
      <c r="H5" s="12" t="s">
        <v>6</v>
      </c>
      <c r="I5" s="14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21139.111000000001</v>
      </c>
      <c r="C8" s="28">
        <v>89825.368000000002</v>
      </c>
      <c r="D8" s="27">
        <v>20337.777000000002</v>
      </c>
      <c r="E8" s="28">
        <v>31157.707999999999</v>
      </c>
      <c r="F8" s="29">
        <v>20817.920999999998</v>
      </c>
      <c r="G8" s="30">
        <v>14153.174000000001</v>
      </c>
      <c r="H8" s="29">
        <v>13112.687</v>
      </c>
      <c r="I8" s="30">
        <v>10625.288</v>
      </c>
      <c r="J8" s="29">
        <f t="shared" ref="J8:K23" si="0">+((H8*100/F8)-100)</f>
        <v>-37.01250475491765</v>
      </c>
      <c r="K8" s="31">
        <f t="shared" si="0"/>
        <v>-24.926465257899039</v>
      </c>
      <c r="L8" s="29">
        <f t="shared" ref="L8:M23" si="1">+((H8*100/B8)-100)</f>
        <v>-37.969543752336612</v>
      </c>
      <c r="M8" s="32">
        <f t="shared" si="1"/>
        <v>-88.171172312926117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300.73099999999999</v>
      </c>
      <c r="C9" s="37">
        <v>52.2</v>
      </c>
      <c r="D9" s="36">
        <v>1961.99</v>
      </c>
      <c r="E9" s="37">
        <v>244.834</v>
      </c>
      <c r="F9" s="38">
        <v>1543.8820000000001</v>
      </c>
      <c r="G9" s="39">
        <v>116.974</v>
      </c>
      <c r="H9" s="38">
        <v>1216.3719999999998</v>
      </c>
      <c r="I9" s="40">
        <v>39.06</v>
      </c>
      <c r="J9" s="41">
        <f>+((H9*100/F9)-100)</f>
        <v>-21.213408796786297</v>
      </c>
      <c r="K9" s="42">
        <f>+((I9*100/G9)-100)</f>
        <v>-66.607964162976387</v>
      </c>
      <c r="L9" s="41">
        <f>+((H9*100/B9)-100)</f>
        <v>304.47177045266363</v>
      </c>
      <c r="M9" s="43">
        <f>+((I9*100/C9)-100)</f>
        <v>-25.172413793103459</v>
      </c>
      <c r="N9" s="33"/>
      <c r="O9" s="44"/>
      <c r="P9" s="45"/>
      <c r="Q9" s="45"/>
      <c r="R9" s="45"/>
      <c r="S9" s="46"/>
    </row>
    <row r="10" spans="1:22" x14ac:dyDescent="0.25">
      <c r="A10" s="47" t="s">
        <v>13</v>
      </c>
      <c r="B10" s="48">
        <v>4961.4870000000001</v>
      </c>
      <c r="C10" s="49">
        <v>552.91999999999996</v>
      </c>
      <c r="D10" s="48">
        <v>2692.8389999999999</v>
      </c>
      <c r="E10" s="49">
        <v>522.79899999999998</v>
      </c>
      <c r="F10" s="50">
        <v>2674.067</v>
      </c>
      <c r="G10" s="39">
        <v>263.7</v>
      </c>
      <c r="H10" s="50">
        <v>794.55499999999995</v>
      </c>
      <c r="I10" s="51">
        <v>166.88</v>
      </c>
      <c r="J10" s="41">
        <f>+((H10*100/F10)-100)</f>
        <v>-70.286645772151559</v>
      </c>
      <c r="K10" s="42">
        <f t="shared" si="0"/>
        <v>-36.715965111869544</v>
      </c>
      <c r="L10" s="41">
        <f t="shared" si="1"/>
        <v>-83.985547074899117</v>
      </c>
      <c r="M10" s="43">
        <f t="shared" si="1"/>
        <v>-69.818418577732757</v>
      </c>
      <c r="N10" s="33"/>
      <c r="O10" s="33"/>
      <c r="P10" s="52"/>
      <c r="Q10" s="52"/>
    </row>
    <row r="11" spans="1:22" x14ac:dyDescent="0.25">
      <c r="A11" s="53" t="s">
        <v>14</v>
      </c>
      <c r="B11" s="48">
        <v>9954.0869999999995</v>
      </c>
      <c r="C11" s="49">
        <v>87066.718000000008</v>
      </c>
      <c r="D11" s="48">
        <v>13024.716</v>
      </c>
      <c r="E11" s="49">
        <v>28548.208000000002</v>
      </c>
      <c r="F11" s="50">
        <v>12455.725</v>
      </c>
      <c r="G11" s="39">
        <v>11281.543</v>
      </c>
      <c r="H11" s="50">
        <v>8581.2189999999991</v>
      </c>
      <c r="I11" s="51">
        <v>10196.486000000001</v>
      </c>
      <c r="J11" s="54">
        <f t="shared" si="0"/>
        <v>-31.106226253389522</v>
      </c>
      <c r="K11" s="55">
        <f t="shared" si="0"/>
        <v>-9.6179839938561429</v>
      </c>
      <c r="L11" s="56">
        <f t="shared" si="1"/>
        <v>-13.792003224404212</v>
      </c>
      <c r="M11" s="57">
        <f t="shared" si="1"/>
        <v>-88.288882096141492</v>
      </c>
      <c r="N11" s="33"/>
      <c r="O11" s="15"/>
      <c r="P11" s="52"/>
      <c r="Q11" s="52"/>
    </row>
    <row r="12" spans="1:22" x14ac:dyDescent="0.25">
      <c r="A12" s="53" t="s">
        <v>15</v>
      </c>
      <c r="B12" s="48">
        <v>2895.7359999999999</v>
      </c>
      <c r="C12" s="49">
        <v>89.580000000000013</v>
      </c>
      <c r="D12" s="48">
        <v>2047.53</v>
      </c>
      <c r="E12" s="49">
        <v>495.887</v>
      </c>
      <c r="F12" s="50">
        <v>3726.8359999999998</v>
      </c>
      <c r="G12" s="39">
        <v>1690.364</v>
      </c>
      <c r="H12" s="50">
        <v>1894.027</v>
      </c>
      <c r="I12" s="51">
        <v>58.981999999999999</v>
      </c>
      <c r="J12" s="54">
        <f t="shared" si="0"/>
        <v>-49.178686692948112</v>
      </c>
      <c r="K12" s="55">
        <f t="shared" si="0"/>
        <v>-96.510692371583872</v>
      </c>
      <c r="L12" s="56">
        <f t="shared" si="1"/>
        <v>-34.592552636013778</v>
      </c>
      <c r="M12" s="57">
        <f t="shared" si="1"/>
        <v>-34.157177941504813</v>
      </c>
      <c r="N12" s="33"/>
      <c r="O12" s="33"/>
      <c r="P12" s="52"/>
      <c r="Q12" s="52"/>
    </row>
    <row r="13" spans="1:22" x14ac:dyDescent="0.25">
      <c r="A13" s="58" t="s">
        <v>16</v>
      </c>
      <c r="B13" s="48">
        <v>3027.07</v>
      </c>
      <c r="C13" s="49">
        <v>2063.9499999999998</v>
      </c>
      <c r="D13" s="48">
        <v>610.702</v>
      </c>
      <c r="E13" s="49">
        <v>1345.98</v>
      </c>
      <c r="F13" s="50">
        <v>417.411</v>
      </c>
      <c r="G13" s="39">
        <v>800.59299999999996</v>
      </c>
      <c r="H13" s="50">
        <v>626.51400000000001</v>
      </c>
      <c r="I13" s="51">
        <v>163.88</v>
      </c>
      <c r="J13" s="37">
        <f t="shared" si="0"/>
        <v>50.095229881339975</v>
      </c>
      <c r="K13" s="59">
        <f t="shared" si="0"/>
        <v>-79.530173259071717</v>
      </c>
      <c r="L13" s="37">
        <f t="shared" si="1"/>
        <v>-79.302956324102183</v>
      </c>
      <c r="M13" s="60">
        <f t="shared" si="1"/>
        <v>-92.059885171636907</v>
      </c>
      <c r="N13" s="33"/>
    </row>
    <row r="14" spans="1:22" s="34" customFormat="1" x14ac:dyDescent="0.25">
      <c r="A14" s="61" t="s">
        <v>17</v>
      </c>
      <c r="B14" s="62">
        <v>14.89</v>
      </c>
      <c r="C14" s="63">
        <v>0</v>
      </c>
      <c r="D14" s="62">
        <v>105.65600000000001</v>
      </c>
      <c r="E14" s="63">
        <v>238.035</v>
      </c>
      <c r="F14" s="62">
        <v>121.44799999999999</v>
      </c>
      <c r="G14" s="63">
        <v>128.80000000000001</v>
      </c>
      <c r="H14" s="64">
        <v>112.795</v>
      </c>
      <c r="I14" s="40">
        <v>28.7</v>
      </c>
      <c r="J14" s="65">
        <f t="shared" si="0"/>
        <v>-7.1248600223964047</v>
      </c>
      <c r="K14" s="66">
        <f t="shared" si="0"/>
        <v>-77.717391304347828</v>
      </c>
      <c r="L14" s="65">
        <f t="shared" si="1"/>
        <v>657.5218267293485</v>
      </c>
      <c r="M14" s="67" t="s">
        <v>18</v>
      </c>
      <c r="N14" s="33"/>
      <c r="O14" s="68"/>
      <c r="P14" s="68"/>
      <c r="Q14" s="68"/>
      <c r="R14" s="68"/>
      <c r="S14" s="68"/>
    </row>
    <row r="15" spans="1:22" x14ac:dyDescent="0.25">
      <c r="A15" s="47" t="s">
        <v>13</v>
      </c>
      <c r="B15" s="69">
        <v>0</v>
      </c>
      <c r="C15" s="70">
        <v>0</v>
      </c>
      <c r="D15" s="69">
        <v>25.26</v>
      </c>
      <c r="E15" s="71">
        <v>0</v>
      </c>
      <c r="F15" s="69">
        <v>50.42</v>
      </c>
      <c r="G15" s="70">
        <v>0</v>
      </c>
      <c r="H15" s="72">
        <v>112.795</v>
      </c>
      <c r="I15" s="40">
        <v>0</v>
      </c>
      <c r="J15" s="41">
        <f t="shared" si="0"/>
        <v>123.71082903609678</v>
      </c>
      <c r="K15" s="42" t="s">
        <v>18</v>
      </c>
      <c r="L15" s="73" t="s">
        <v>18</v>
      </c>
      <c r="M15" s="43" t="s">
        <v>18</v>
      </c>
      <c r="N15" s="33"/>
      <c r="O15" s="15"/>
      <c r="P15" s="52"/>
      <c r="Q15" s="52"/>
    </row>
    <row r="16" spans="1:22" x14ac:dyDescent="0.25">
      <c r="A16" s="58" t="s">
        <v>14</v>
      </c>
      <c r="B16" s="74">
        <v>14.89</v>
      </c>
      <c r="C16" s="75">
        <v>0</v>
      </c>
      <c r="D16" s="74">
        <v>80.396000000000001</v>
      </c>
      <c r="E16" s="76">
        <v>238.035</v>
      </c>
      <c r="F16" s="74">
        <v>71.028000000000006</v>
      </c>
      <c r="G16" s="75">
        <v>128.80000000000001</v>
      </c>
      <c r="H16" s="77">
        <v>0</v>
      </c>
      <c r="I16" s="78">
        <v>28.7</v>
      </c>
      <c r="J16" s="37" t="s">
        <v>18</v>
      </c>
      <c r="K16" s="59">
        <f t="shared" si="0"/>
        <v>-77.717391304347828</v>
      </c>
      <c r="L16" s="37" t="s">
        <v>18</v>
      </c>
      <c r="M16" s="60" t="s">
        <v>18</v>
      </c>
      <c r="N16" s="33"/>
      <c r="O16" s="15"/>
      <c r="P16" s="52"/>
      <c r="Q16" s="52"/>
    </row>
    <row r="17" spans="1:19" s="34" customFormat="1" x14ac:dyDescent="0.25">
      <c r="A17" s="61" t="s">
        <v>19</v>
      </c>
      <c r="B17" s="27">
        <v>4751.1390000000001</v>
      </c>
      <c r="C17" s="28">
        <v>8162.0060000000003</v>
      </c>
      <c r="D17" s="27">
        <v>1325.335</v>
      </c>
      <c r="E17" s="28">
        <v>1867.644</v>
      </c>
      <c r="F17" s="27">
        <v>688.16800000000001</v>
      </c>
      <c r="G17" s="79">
        <v>1907.7</v>
      </c>
      <c r="H17" s="29">
        <v>1290.7719999999999</v>
      </c>
      <c r="I17" s="40">
        <v>616.86099999999999</v>
      </c>
      <c r="J17" s="65">
        <f t="shared" si="0"/>
        <v>87.566408202648176</v>
      </c>
      <c r="K17" s="66">
        <f t="shared" si="0"/>
        <v>-67.66467473921476</v>
      </c>
      <c r="L17" s="65">
        <f t="shared" si="1"/>
        <v>-72.832367143962742</v>
      </c>
      <c r="M17" s="67">
        <f t="shared" si="1"/>
        <v>-92.442286859382364</v>
      </c>
      <c r="N17" s="33"/>
      <c r="O17" s="68"/>
      <c r="P17" s="68"/>
      <c r="Q17" s="68"/>
      <c r="R17" s="68"/>
      <c r="S17" s="68"/>
    </row>
    <row r="18" spans="1:19" x14ac:dyDescent="0.25">
      <c r="A18" s="47" t="s">
        <v>13</v>
      </c>
      <c r="B18" s="36">
        <v>226.51300000000001</v>
      </c>
      <c r="C18" s="37">
        <v>571.82000000000005</v>
      </c>
      <c r="D18" s="36">
        <v>233.07</v>
      </c>
      <c r="E18" s="37">
        <v>338.4</v>
      </c>
      <c r="F18" s="36">
        <v>62.093000000000004</v>
      </c>
      <c r="G18" s="80">
        <v>0</v>
      </c>
      <c r="H18" s="38">
        <v>198.18600000000001</v>
      </c>
      <c r="I18" s="40">
        <v>0</v>
      </c>
      <c r="J18" s="41">
        <f t="shared" si="0"/>
        <v>219.17607459778077</v>
      </c>
      <c r="K18" s="42" t="s">
        <v>18</v>
      </c>
      <c r="L18" s="41">
        <f t="shared" si="1"/>
        <v>-12.505684000476791</v>
      </c>
      <c r="M18" s="43">
        <f t="shared" si="1"/>
        <v>-100</v>
      </c>
      <c r="N18" s="33"/>
      <c r="O18" s="15"/>
      <c r="P18" s="52"/>
      <c r="Q18" s="52"/>
    </row>
    <row r="19" spans="1:19" x14ac:dyDescent="0.25">
      <c r="A19" s="53" t="s">
        <v>14</v>
      </c>
      <c r="B19" s="48">
        <v>3132.6580000000004</v>
      </c>
      <c r="C19" s="81">
        <v>6026.366</v>
      </c>
      <c r="D19" s="48">
        <v>226.18</v>
      </c>
      <c r="E19" s="49">
        <v>1243.2840000000001</v>
      </c>
      <c r="F19" s="48">
        <v>247.84700000000001</v>
      </c>
      <c r="G19" s="81">
        <v>261.16000000000003</v>
      </c>
      <c r="H19" s="50">
        <v>562.62599999999998</v>
      </c>
      <c r="I19" s="51">
        <v>42.220999999999997</v>
      </c>
      <c r="J19" s="54">
        <f t="shared" si="0"/>
        <v>127.00537024858076</v>
      </c>
      <c r="K19" s="55">
        <f t="shared" si="0"/>
        <v>-83.833282279062644</v>
      </c>
      <c r="L19" s="56">
        <f t="shared" si="1"/>
        <v>-82.039980106350583</v>
      </c>
      <c r="M19" s="57">
        <f t="shared" si="1"/>
        <v>-99.299395357002879</v>
      </c>
      <c r="N19" s="33"/>
      <c r="O19" s="15"/>
      <c r="P19" s="52"/>
      <c r="Q19" s="52"/>
    </row>
    <row r="20" spans="1:19" x14ac:dyDescent="0.25">
      <c r="A20" s="58" t="s">
        <v>20</v>
      </c>
      <c r="B20" s="74">
        <v>1391.9680000000001</v>
      </c>
      <c r="C20" s="76">
        <v>1563.82</v>
      </c>
      <c r="D20" s="48">
        <v>866.08500000000004</v>
      </c>
      <c r="E20" s="49">
        <v>285.95999999999998</v>
      </c>
      <c r="F20" s="48">
        <v>378.22800000000001</v>
      </c>
      <c r="G20" s="81">
        <v>1646.54</v>
      </c>
      <c r="H20" s="50">
        <v>529.96</v>
      </c>
      <c r="I20" s="82">
        <v>574.64</v>
      </c>
      <c r="J20" s="83">
        <f t="shared" si="0"/>
        <v>40.116543460558177</v>
      </c>
      <c r="K20" s="84">
        <f t="shared" si="0"/>
        <v>-65.100149404205183</v>
      </c>
      <c r="L20" s="85">
        <f t="shared" si="1"/>
        <v>-61.927285684728389</v>
      </c>
      <c r="M20" s="86">
        <f t="shared" si="1"/>
        <v>-63.25408295072323</v>
      </c>
      <c r="N20" s="33"/>
      <c r="O20" s="15"/>
      <c r="P20" s="52"/>
      <c r="Q20" s="52"/>
    </row>
    <row r="21" spans="1:19" x14ac:dyDescent="0.25">
      <c r="A21" s="87" t="s">
        <v>21</v>
      </c>
      <c r="B21" s="36">
        <v>105.31</v>
      </c>
      <c r="C21" s="37">
        <v>22.34</v>
      </c>
      <c r="D21" s="69">
        <v>2</v>
      </c>
      <c r="E21" s="71">
        <v>0</v>
      </c>
      <c r="F21" s="69">
        <v>0</v>
      </c>
      <c r="G21" s="70">
        <v>0</v>
      </c>
      <c r="H21" s="72">
        <v>0</v>
      </c>
      <c r="I21" s="40">
        <v>0</v>
      </c>
      <c r="J21" s="88" t="s">
        <v>18</v>
      </c>
      <c r="K21" s="42" t="s">
        <v>18</v>
      </c>
      <c r="L21" s="89" t="s">
        <v>18</v>
      </c>
      <c r="M21" s="43" t="s">
        <v>18</v>
      </c>
      <c r="N21" s="33"/>
      <c r="O21" s="15"/>
      <c r="P21" s="52"/>
      <c r="Q21" s="52"/>
    </row>
    <row r="22" spans="1:19" x14ac:dyDescent="0.25">
      <c r="A22" s="53" t="s">
        <v>22</v>
      </c>
      <c r="B22" s="48">
        <v>45.1</v>
      </c>
      <c r="C22" s="81">
        <v>89.66</v>
      </c>
      <c r="D22" s="48">
        <v>39.427999999999997</v>
      </c>
      <c r="E22" s="49">
        <v>0</v>
      </c>
      <c r="F22" s="48">
        <v>20.658999999999999</v>
      </c>
      <c r="G22" s="81">
        <v>55.031999999999996</v>
      </c>
      <c r="H22" s="50">
        <v>13.673999999999999</v>
      </c>
      <c r="I22" s="51">
        <v>0</v>
      </c>
      <c r="J22" s="90">
        <f>+((H22*100/F22)-100)</f>
        <v>-33.810929861077497</v>
      </c>
      <c r="K22" s="55" t="s">
        <v>18</v>
      </c>
      <c r="L22" s="91">
        <f t="shared" si="1"/>
        <v>-69.680709534368077</v>
      </c>
      <c r="M22" s="57" t="s">
        <v>18</v>
      </c>
      <c r="N22" s="33"/>
      <c r="O22" s="15"/>
      <c r="P22" s="52"/>
      <c r="Q22" s="52"/>
    </row>
    <row r="23" spans="1:19" x14ac:dyDescent="0.25">
      <c r="A23" s="53" t="s">
        <v>23</v>
      </c>
      <c r="B23" s="48">
        <v>411.12</v>
      </c>
      <c r="C23" s="81">
        <v>591.97</v>
      </c>
      <c r="D23" s="48">
        <v>307.03800000000001</v>
      </c>
      <c r="E23" s="49">
        <v>25.2</v>
      </c>
      <c r="F23" s="48">
        <v>3.3010000000000002</v>
      </c>
      <c r="G23" s="81">
        <v>423.065</v>
      </c>
      <c r="H23" s="50">
        <v>166.13800000000001</v>
      </c>
      <c r="I23" s="51">
        <v>476.92</v>
      </c>
      <c r="J23" s="90">
        <f t="shared" si="0"/>
        <v>4932.9597091790365</v>
      </c>
      <c r="K23" s="55">
        <f t="shared" si="0"/>
        <v>12.729722383085345</v>
      </c>
      <c r="L23" s="91">
        <f t="shared" si="1"/>
        <v>-59.588927806966339</v>
      </c>
      <c r="M23" s="57">
        <f t="shared" si="1"/>
        <v>-19.435106508775789</v>
      </c>
      <c r="N23" s="33"/>
      <c r="O23" s="15"/>
      <c r="P23" s="52"/>
      <c r="Q23" s="52"/>
    </row>
    <row r="24" spans="1:19" x14ac:dyDescent="0.25">
      <c r="A24" s="53" t="s">
        <v>24</v>
      </c>
      <c r="B24" s="48">
        <v>322.35700000000003</v>
      </c>
      <c r="C24" s="81">
        <v>98.944999999999993</v>
      </c>
      <c r="D24" s="48">
        <v>11.14</v>
      </c>
      <c r="E24" s="49">
        <v>517.12</v>
      </c>
      <c r="F24" s="48">
        <v>27.04</v>
      </c>
      <c r="G24" s="81">
        <v>52.08</v>
      </c>
      <c r="H24" s="50">
        <v>0</v>
      </c>
      <c r="I24" s="51">
        <v>319.18</v>
      </c>
      <c r="J24" s="90" t="s">
        <v>18</v>
      </c>
      <c r="K24" s="55">
        <f t="shared" ref="K24:K36" si="2">+((I24*100/G24)-100)</f>
        <v>512.86482334869436</v>
      </c>
      <c r="L24" s="91" t="s">
        <v>18</v>
      </c>
      <c r="M24" s="57">
        <f t="shared" ref="L24:M36" si="3">+((I24*100/C24)-100)</f>
        <v>222.58325332255293</v>
      </c>
      <c r="N24" s="33"/>
      <c r="O24" s="15"/>
      <c r="P24" s="52"/>
      <c r="Q24" s="52"/>
    </row>
    <row r="25" spans="1:19" x14ac:dyDescent="0.25">
      <c r="A25" s="53" t="s">
        <v>25</v>
      </c>
      <c r="B25" s="48">
        <v>100.51900000000001</v>
      </c>
      <c r="C25" s="81">
        <v>93.022000000000006</v>
      </c>
      <c r="D25" s="48">
        <v>69.180000000000007</v>
      </c>
      <c r="E25" s="49">
        <v>52</v>
      </c>
      <c r="F25" s="48">
        <v>53.518999999999998</v>
      </c>
      <c r="G25" s="81">
        <v>0</v>
      </c>
      <c r="H25" s="50">
        <v>345.44200000000001</v>
      </c>
      <c r="I25" s="51">
        <v>82.24</v>
      </c>
      <c r="J25" s="91">
        <f t="shared" ref="J25:K28" si="4">+((H25*100/F25)-100)</f>
        <v>545.4567536762645</v>
      </c>
      <c r="K25" s="55" t="s">
        <v>18</v>
      </c>
      <c r="L25" s="91">
        <f t="shared" si="3"/>
        <v>243.65841283737399</v>
      </c>
      <c r="M25" s="57">
        <f t="shared" si="3"/>
        <v>-11.590806475887433</v>
      </c>
      <c r="N25" s="33"/>
      <c r="O25" s="15"/>
      <c r="P25" s="52"/>
      <c r="Q25" s="52"/>
    </row>
    <row r="26" spans="1:19" x14ac:dyDescent="0.25">
      <c r="A26" s="53" t="s">
        <v>26</v>
      </c>
      <c r="B26" s="48">
        <v>451.56099999999998</v>
      </c>
      <c r="C26" s="81">
        <v>76.8</v>
      </c>
      <c r="D26" s="48">
        <v>75.320999999999998</v>
      </c>
      <c r="E26" s="49">
        <v>0</v>
      </c>
      <c r="F26" s="48">
        <v>92.66</v>
      </c>
      <c r="G26" s="81">
        <v>365.52</v>
      </c>
      <c r="H26" s="50">
        <v>294.75799999999998</v>
      </c>
      <c r="I26" s="51">
        <v>271.16000000000003</v>
      </c>
      <c r="J26" s="91">
        <f t="shared" si="4"/>
        <v>218.10705806173104</v>
      </c>
      <c r="K26" s="55">
        <f t="shared" si="2"/>
        <v>-25.81527686583496</v>
      </c>
      <c r="L26" s="91">
        <f t="shared" si="3"/>
        <v>-34.724655140722959</v>
      </c>
      <c r="M26" s="57">
        <f t="shared" si="3"/>
        <v>253.07291666666674</v>
      </c>
      <c r="N26" s="33"/>
      <c r="O26" s="15"/>
      <c r="P26" s="52"/>
      <c r="Q26" s="52"/>
    </row>
    <row r="27" spans="1:19" x14ac:dyDescent="0.25">
      <c r="A27" s="53" t="s">
        <v>27</v>
      </c>
      <c r="B27" s="48">
        <v>1178.3339999999998</v>
      </c>
      <c r="C27" s="49">
        <v>4633.54</v>
      </c>
      <c r="D27" s="48">
        <v>1932.1019999999999</v>
      </c>
      <c r="E27" s="49">
        <v>4311.1220000000003</v>
      </c>
      <c r="F27" s="48">
        <v>1208.9690000000001</v>
      </c>
      <c r="G27" s="81">
        <v>442.666</v>
      </c>
      <c r="H27" s="50">
        <v>3364.9769999999999</v>
      </c>
      <c r="I27" s="51">
        <v>626.47</v>
      </c>
      <c r="J27" s="91">
        <f t="shared" si="4"/>
        <v>178.33443206566915</v>
      </c>
      <c r="K27" s="55">
        <f t="shared" si="4"/>
        <v>41.522050485015797</v>
      </c>
      <c r="L27" s="91">
        <f t="shared" si="3"/>
        <v>185.57072952151094</v>
      </c>
      <c r="M27" s="57">
        <f t="shared" si="3"/>
        <v>-86.479667813378114</v>
      </c>
      <c r="N27" s="33"/>
      <c r="O27" s="15"/>
      <c r="P27" s="52"/>
      <c r="Q27" s="52"/>
    </row>
    <row r="28" spans="1:19" x14ac:dyDescent="0.25">
      <c r="A28" s="92" t="s">
        <v>28</v>
      </c>
      <c r="B28" s="48">
        <v>0</v>
      </c>
      <c r="C28" s="49">
        <v>0.2</v>
      </c>
      <c r="D28" s="48">
        <v>0</v>
      </c>
      <c r="E28" s="49">
        <v>10</v>
      </c>
      <c r="F28" s="48">
        <v>0</v>
      </c>
      <c r="G28" s="81">
        <v>0</v>
      </c>
      <c r="H28" s="50">
        <v>0</v>
      </c>
      <c r="I28" s="51">
        <v>0</v>
      </c>
      <c r="J28" s="91" t="s">
        <v>18</v>
      </c>
      <c r="K28" s="55" t="s">
        <v>18</v>
      </c>
      <c r="L28" s="91" t="s">
        <v>18</v>
      </c>
      <c r="M28" s="57" t="s">
        <v>18</v>
      </c>
      <c r="N28" s="33"/>
      <c r="O28" s="15"/>
      <c r="P28" s="52"/>
      <c r="Q28" s="52"/>
    </row>
    <row r="29" spans="1:19" s="1" customFormat="1" x14ac:dyDescent="0.25">
      <c r="A29" s="93" t="s">
        <v>29</v>
      </c>
      <c r="B29" s="94">
        <v>28519.441000000003</v>
      </c>
      <c r="C29" s="95">
        <v>103593.851</v>
      </c>
      <c r="D29" s="96">
        <v>24204.976999999999</v>
      </c>
      <c r="E29" s="97">
        <v>38178.829000000005</v>
      </c>
      <c r="F29" s="98">
        <v>23033.685000000001</v>
      </c>
      <c r="G29" s="98">
        <v>17528.037</v>
      </c>
      <c r="H29" s="98">
        <v>18701.242999999999</v>
      </c>
      <c r="I29" s="98">
        <v>13046.82</v>
      </c>
      <c r="J29" s="98">
        <f>+((H29*100/F29)-100)</f>
        <v>-18.809157110553528</v>
      </c>
      <c r="K29" s="98">
        <f>+((I29*100/G29)-100)</f>
        <v>-25.565994640472297</v>
      </c>
      <c r="L29" s="98">
        <f>+((H29*100/B29)-100)</f>
        <v>-34.426333952337998</v>
      </c>
      <c r="M29" s="96">
        <f>+((I29*100/C29)-100)</f>
        <v>-87.405796894257747</v>
      </c>
    </row>
    <row r="30" spans="1:19" s="1" customFormat="1" x14ac:dyDescent="0.25">
      <c r="A30" s="99" t="s">
        <v>30</v>
      </c>
      <c r="B30" s="100"/>
      <c r="C30" s="100"/>
      <c r="D30" s="100"/>
      <c r="E30" s="100"/>
      <c r="F30" s="100"/>
      <c r="G30" s="100"/>
      <c r="H30" s="100"/>
      <c r="I30" s="100"/>
      <c r="J30" s="99"/>
      <c r="K30" s="99"/>
      <c r="L30" s="99"/>
      <c r="M30" s="99"/>
    </row>
    <row r="31" spans="1:19" s="1" customFormat="1" ht="15" customHeight="1" x14ac:dyDescent="0.25">
      <c r="A31" s="101" t="s">
        <v>31</v>
      </c>
      <c r="B31" s="101"/>
      <c r="C31" s="101"/>
      <c r="D31" s="101"/>
      <c r="E31" s="101"/>
      <c r="F31" s="102"/>
      <c r="G31" s="102"/>
      <c r="H31" s="102"/>
      <c r="I31" s="102"/>
      <c r="K31" s="52"/>
      <c r="L31" s="52"/>
      <c r="M31" s="52"/>
    </row>
    <row r="32" spans="1:19" s="1" customFormat="1" x14ac:dyDescent="0.25">
      <c r="A32" s="101" t="s">
        <v>32</v>
      </c>
      <c r="B32" s="101"/>
      <c r="C32" s="101"/>
      <c r="D32" s="101"/>
      <c r="E32" s="101"/>
      <c r="F32" s="103"/>
      <c r="J32" s="104"/>
      <c r="K32" s="52"/>
      <c r="L32" s="52"/>
      <c r="M32" s="52"/>
    </row>
    <row r="33" spans="1:13" s="1" customFormat="1" ht="15" customHeight="1" x14ac:dyDescent="0.25">
      <c r="A33" s="105" t="s">
        <v>33</v>
      </c>
      <c r="B33" s="106"/>
      <c r="C33" s="106"/>
      <c r="D33" s="106"/>
      <c r="E33" s="106"/>
      <c r="F33" s="106"/>
      <c r="G33" s="106"/>
      <c r="H33" s="106"/>
      <c r="I33" s="106"/>
      <c r="J33" s="107"/>
      <c r="K33" s="104" t="s">
        <v>34</v>
      </c>
      <c r="L33" s="99"/>
      <c r="M33" s="99"/>
    </row>
    <row r="34" spans="1:13" s="1" customFormat="1" x14ac:dyDescent="0.25">
      <c r="B34" s="52"/>
      <c r="C34" s="52"/>
    </row>
    <row r="35" spans="1:13" s="1" customFormat="1" x14ac:dyDescent="0.25">
      <c r="J35" s="104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17_19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2024-05-15T10:03:53Z</dcterms:created>
  <dcterms:modified xsi:type="dcterms:W3CDTF">2024-05-15T10:04:18Z</dcterms:modified>
</cp:coreProperties>
</file>