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\"/>
    </mc:Choice>
  </mc:AlternateContent>
  <xr:revisionPtr revIDLastSave="0" documentId="13_ncr:1_{255E4781-D2D9-467B-9502-198AF92BA8AE}" xr6:coauthVersionLast="47" xr6:coauthVersionMax="47" xr10:uidLastSave="{00000000-0000-0000-0000-000000000000}"/>
  <bookViews>
    <workbookView xWindow="-108" yWindow="-108" windowWidth="23256" windowHeight="12456" xr2:uid="{96EAA000-435B-48D2-BE81-157BC385A5B5}"/>
  </bookViews>
  <sheets>
    <sheet name="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G79" i="1"/>
  <c r="H78" i="1"/>
  <c r="G78" i="1"/>
  <c r="H77" i="1"/>
  <c r="G77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2" i="1"/>
  <c r="H59" i="1"/>
  <c r="G59" i="1"/>
  <c r="H58" i="1"/>
  <c r="G58" i="1"/>
  <c r="H57" i="1"/>
  <c r="G57" i="1"/>
  <c r="H56" i="1"/>
  <c r="G56" i="1"/>
  <c r="H55" i="1"/>
  <c r="G55" i="1"/>
  <c r="H54" i="1"/>
  <c r="G54" i="1"/>
  <c r="H52" i="1"/>
  <c r="G52" i="1"/>
  <c r="H51" i="1"/>
  <c r="G51" i="1"/>
  <c r="H50" i="1"/>
  <c r="G50" i="1"/>
  <c r="G49" i="1"/>
  <c r="H48" i="1"/>
  <c r="G48" i="1"/>
  <c r="H46" i="1"/>
  <c r="G46" i="1"/>
  <c r="H45" i="1"/>
  <c r="G45" i="1"/>
  <c r="H39" i="1"/>
  <c r="G39" i="1"/>
  <c r="H38" i="1"/>
  <c r="G38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7" i="1"/>
  <c r="G27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<sst xmlns="http://schemas.openxmlformats.org/spreadsheetml/2006/main" count="193" uniqueCount="46">
  <si>
    <t xml:space="preserve">Galvijų supirkimo kainos Lietuvos įmonėse 2024 m. 17–20 sav., EUR/100 kg skerdenų (be PVM)  </t>
  </si>
  <si>
    <t>Kategorija pagal
raumeningumą</t>
  </si>
  <si>
    <t>Pokytis %</t>
  </si>
  <si>
    <t>20 sav.
(05 15–21)</t>
  </si>
  <si>
    <t>17 sav.
(04 22–28)</t>
  </si>
  <si>
    <t>18 sav.
(04 29–05 05)</t>
  </si>
  <si>
    <t>19 sav.
(05 06–12)</t>
  </si>
  <si>
    <t>20 sav.
(05 13–19)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</si>
  <si>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</si>
  <si>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</si>
  <si>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</si>
  <si>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</si>
  <si>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</si>
  <si>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</si>
  <si>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</si>
  <si>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</si>
  <si>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</si>
  <si>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</si>
  <si>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</si>
  <si>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</si>
  <si>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</si>
  <si>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</si>
  <si>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</si>
  <si>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</si>
  <si>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</si>
  <si>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</si>
  <si>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</si>
  <si>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</si>
  <si>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</si>
  <si>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</si>
  <si>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</si>
  <si>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</si>
  <si>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</si>
  <si>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</si>
  <si>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</si>
  <si>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</si>
  <si>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</si>
  <si>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</si>
  <si>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</si>
  <si>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</si>
  <si>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</si>
  <si>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</si>
  <si>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20 savaitę su 2024 m. 19 savaite</t>
  </si>
  <si>
    <t>** lyginant 2024 m. 20 savaitę su 2023 m. 20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</si>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</sst>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34998626667073579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3" fillId="2" borderId="2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0" borderId="9" xfId="0" quotePrefix="1" applyNumberFormat="1" applyFont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3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14" fillId="0" borderId="9" xfId="0" applyNumberFormat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0" fontId="8" fillId="0" borderId="13" xfId="1" applyFont="1" applyBorder="1" applyAlignment="1">
      <alignment horizontal="right" vertical="center" wrapText="1" indent="1"/>
    </xf>
    <xf numFmtId="2" fontId="15" fillId="0" borderId="9" xfId="0" applyNumberFormat="1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3" xfId="0" applyFont="1" applyBorder="1" applyAlignment="1">
      <alignment horizontal="right" vertical="center" wrapText="1" indent="1"/>
    </xf>
    <xf numFmtId="2" fontId="16" fillId="0" borderId="0" xfId="0" quotePrefix="1" applyNumberFormat="1" applyFont="1" applyAlignment="1">
      <alignment horizontal="right" vertical="center" indent="1"/>
    </xf>
    <xf numFmtId="0" fontId="14" fillId="0" borderId="0" xfId="0" applyFont="1" applyAlignment="1">
      <alignment horizontal="right" vertical="center" wrapText="1" indent="1"/>
    </xf>
    <xf numFmtId="0" fontId="14" fillId="0" borderId="13" xfId="0" applyFont="1" applyBorder="1" applyAlignment="1">
      <alignment horizontal="right" vertical="center" wrapText="1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15" fillId="0" borderId="14" xfId="0" applyNumberFormat="1" applyFont="1" applyBorder="1" applyAlignment="1">
      <alignment horizontal="right" vertical="center" wrapText="1" indent="1"/>
    </xf>
    <xf numFmtId="2" fontId="15" fillId="0" borderId="15" xfId="0" applyNumberFormat="1" applyFont="1" applyBorder="1" applyAlignment="1">
      <alignment horizontal="right" vertical="center" wrapText="1" indent="1"/>
    </xf>
    <xf numFmtId="2" fontId="15" fillId="0" borderId="16" xfId="0" applyNumberFormat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2" fillId="2" borderId="18" xfId="0" applyNumberFormat="1" applyFont="1" applyFill="1" applyBorder="1" applyAlignment="1">
      <alignment horizontal="right" vertical="center" wrapText="1" indent="1"/>
    </xf>
    <xf numFmtId="0" fontId="12" fillId="2" borderId="18" xfId="0" applyFont="1" applyFill="1" applyBorder="1" applyAlignment="1">
      <alignment horizontal="right" vertical="center" wrapText="1" indent="1"/>
    </xf>
    <xf numFmtId="2" fontId="12" fillId="2" borderId="19" xfId="0" applyNumberFormat="1" applyFont="1" applyFill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2" fontId="8" fillId="0" borderId="21" xfId="1" applyNumberFormat="1" applyFont="1" applyBorder="1" applyAlignment="1">
      <alignment horizontal="right" vertical="center" wrapText="1" indent="1"/>
    </xf>
    <xf numFmtId="2" fontId="8" fillId="0" borderId="12" xfId="1" applyNumberFormat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right" vertical="center" wrapText="1" indent="1"/>
    </xf>
    <xf numFmtId="0" fontId="18" fillId="0" borderId="23" xfId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8" fillId="0" borderId="23" xfId="1" applyNumberFormat="1" applyFont="1" applyBorder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23" xfId="0" quotePrefix="1" applyFont="1" applyBorder="1" applyAlignment="1">
      <alignment horizontal="right" vertical="center" indent="1"/>
    </xf>
    <xf numFmtId="0" fontId="14" fillId="0" borderId="23" xfId="0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2" fontId="18" fillId="0" borderId="16" xfId="1" applyNumberFormat="1" applyFont="1" applyBorder="1" applyAlignment="1">
      <alignment horizontal="right" vertical="center" wrapText="1" indent="1"/>
    </xf>
    <xf numFmtId="0" fontId="5" fillId="2" borderId="19" xfId="1" applyFont="1" applyFill="1" applyBorder="1" applyAlignment="1">
      <alignment horizontal="center" wrapText="1"/>
    </xf>
    <xf numFmtId="2" fontId="15" fillId="2" borderId="18" xfId="0" applyNumberFormat="1" applyFont="1" applyFill="1" applyBorder="1" applyAlignment="1">
      <alignment horizontal="right" vertical="center" wrapText="1" indent="1"/>
    </xf>
    <xf numFmtId="0" fontId="15" fillId="2" borderId="18" xfId="0" applyFont="1" applyFill="1" applyBorder="1" applyAlignment="1">
      <alignment horizontal="right" vertical="center" wrapText="1" indent="1"/>
    </xf>
    <xf numFmtId="2" fontId="12" fillId="2" borderId="18" xfId="0" quotePrefix="1" applyNumberFormat="1" applyFont="1" applyFill="1" applyBorder="1" applyAlignment="1">
      <alignment horizontal="right" vertical="center" indent="1"/>
    </xf>
    <xf numFmtId="2" fontId="7" fillId="0" borderId="21" xfId="0" quotePrefix="1" applyNumberFormat="1" applyFont="1" applyBorder="1" applyAlignment="1">
      <alignment horizontal="right" vertical="center" indent="1"/>
    </xf>
    <xf numFmtId="2" fontId="8" fillId="0" borderId="22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0" xfId="1" applyNumberFormat="1" applyFont="1" applyAlignment="1">
      <alignment horizontal="right" vertical="center" wrapText="1" indent="1"/>
    </xf>
    <xf numFmtId="0" fontId="7" fillId="0" borderId="9" xfId="1" quotePrefix="1" applyFont="1" applyBorder="1" applyAlignment="1">
      <alignment horizontal="right" vertical="center" wrapText="1" indent="1"/>
    </xf>
    <xf numFmtId="2" fontId="7" fillId="0" borderId="9" xfId="0" applyNumberFormat="1" applyFont="1" applyBorder="1" applyAlignment="1">
      <alignment horizontal="right" vertical="center" wrapText="1" indent="1"/>
    </xf>
    <xf numFmtId="0" fontId="18" fillId="0" borderId="9" xfId="1" applyFont="1" applyBorder="1" applyAlignment="1">
      <alignment horizontal="right" vertical="center" wrapText="1" indent="1"/>
    </xf>
    <xf numFmtId="0" fontId="15" fillId="0" borderId="23" xfId="0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5" fillId="2" borderId="24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4" fillId="0" borderId="22" xfId="0" applyNumberFormat="1" applyFont="1" applyBorder="1" applyAlignment="1">
      <alignment horizontal="right" vertical="center" wrapText="1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23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23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11" fillId="0" borderId="23" xfId="1" applyFont="1" applyBorder="1" applyAlignment="1">
      <alignment horizontal="right" vertical="center" wrapText="1" indent="1"/>
    </xf>
    <xf numFmtId="2" fontId="7" fillId="0" borderId="9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0" fontId="7" fillId="0" borderId="23" xfId="0" applyFont="1" applyBorder="1" applyAlignment="1">
      <alignment horizontal="right" vertical="center" indent="1"/>
    </xf>
    <xf numFmtId="0" fontId="21" fillId="0" borderId="0" xfId="0" applyFont="1" applyAlignment="1">
      <alignment horizontal="right" vertical="center" wrapText="1" indent="1"/>
    </xf>
    <xf numFmtId="0" fontId="21" fillId="0" borderId="23" xfId="0" applyFont="1" applyBorder="1" applyAlignment="1">
      <alignment horizontal="right" vertical="center" wrapText="1" indent="1"/>
    </xf>
    <xf numFmtId="2" fontId="15" fillId="0" borderId="14" xfId="0" quotePrefix="1" applyNumberFormat="1" applyFont="1" applyBorder="1" applyAlignment="1">
      <alignment horizontal="right" vertical="center" wrapText="1" indent="1"/>
    </xf>
    <xf numFmtId="2" fontId="15" fillId="0" borderId="25" xfId="0" applyNumberFormat="1" applyFont="1" applyBorder="1" applyAlignment="1">
      <alignment horizontal="right" vertical="center" wrapText="1" indent="1"/>
    </xf>
    <xf numFmtId="0" fontId="5" fillId="2" borderId="26" xfId="1" applyFont="1" applyFill="1" applyBorder="1" applyAlignment="1">
      <alignment horizontal="center" wrapText="1"/>
    </xf>
    <xf numFmtId="2" fontId="15" fillId="2" borderId="27" xfId="0" applyNumberFormat="1" applyFont="1" applyFill="1" applyBorder="1" applyAlignment="1">
      <alignment horizontal="right" vertical="center" wrapText="1" indent="1"/>
    </xf>
    <xf numFmtId="2" fontId="12" fillId="2" borderId="27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8" xfId="1" applyNumberFormat="1" applyFont="1" applyFill="1" applyBorder="1" applyAlignment="1">
      <alignment horizontal="center" vertical="center" wrapText="1"/>
    </xf>
    <xf numFmtId="2" fontId="12" fillId="4" borderId="29" xfId="0" applyNumberFormat="1" applyFont="1" applyFill="1" applyBorder="1" applyAlignment="1">
      <alignment horizontal="right" vertical="center" wrapText="1" indent="1"/>
    </xf>
    <xf numFmtId="0" fontId="12" fillId="4" borderId="29" xfId="0" applyFont="1" applyFill="1" applyBorder="1" applyAlignment="1">
      <alignment horizontal="right" vertical="center" wrapText="1" indent="1"/>
    </xf>
    <xf numFmtId="2" fontId="12" fillId="4" borderId="29" xfId="0" applyNumberFormat="1" applyFont="1" applyFill="1" applyBorder="1" applyAlignment="1">
      <alignment horizontal="right" vertical="center" indent="1"/>
    </xf>
    <xf numFmtId="2" fontId="12" fillId="4" borderId="30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2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3" fillId="0" borderId="0" xfId="0" applyFont="1" applyAlignment="1">
      <alignment vertical="center"/>
    </xf>
    <xf numFmtId="0" fontId="5" fillId="3" borderId="20" xfId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164" fontId="12" fillId="2" borderId="18" xfId="0" applyNumberFormat="1" applyFont="1" applyFill="1" applyBorder="1" applyAlignment="1">
      <alignment horizontal="right" vertical="center" indent="1"/>
    </xf>
  </cellXfs>
  <cellStyles count="3">
    <cellStyle name="Normal" xfId="0" builtinId="0"/>
    <cellStyle name="Normal 2" xfId="1" xr:uid="{516F6343-35D5-46CA-AB12-80BFD33D2B61}"/>
    <cellStyle name="Normal_Sheet1 2" xfId="2" xr:uid="{48A03DCC-8601-48F8-A7B3-F85A7E5F8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0A95-6C5D-4D2D-A201-C18779D92376}">
  <dimension ref="A2:H87"/>
  <sheetViews>
    <sheetView showGridLines="0" tabSelected="1" workbookViewId="0">
      <selection activeCell="O25" sqref="O25"/>
    </sheetView>
  </sheetViews>
  <sheetFormatPr defaultRowHeight="14.4" x14ac:dyDescent="0.3"/>
  <cols>
    <col min="1" max="1" width="15.21875" customWidth="1"/>
    <col min="4" max="4" width="10" customWidth="1"/>
    <col min="6" max="6" width="9.5546875" customWidth="1"/>
    <col min="8" max="8" width="10" customWidth="1"/>
  </cols>
  <sheetData>
    <row r="2" spans="1:8" ht="23.4" customHeight="1" x14ac:dyDescent="0.3">
      <c r="A2" s="106" t="s">
        <v>0</v>
      </c>
      <c r="B2" s="106"/>
      <c r="C2" s="106"/>
      <c r="D2" s="106"/>
      <c r="E2" s="106"/>
      <c r="F2" s="106"/>
      <c r="G2" s="106"/>
      <c r="H2" s="106"/>
    </row>
    <row r="4" spans="1:8" x14ac:dyDescent="0.3">
      <c r="A4" s="107" t="s">
        <v>1</v>
      </c>
      <c r="B4" s="1">
        <v>2023</v>
      </c>
      <c r="C4" s="109">
        <v>2024</v>
      </c>
      <c r="D4" s="109"/>
      <c r="E4" s="109"/>
      <c r="F4" s="110"/>
      <c r="G4" s="109" t="s">
        <v>2</v>
      </c>
      <c r="H4" s="109"/>
    </row>
    <row r="5" spans="1:8" ht="24" x14ac:dyDescent="0.3">
      <c r="A5" s="108"/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</row>
    <row r="6" spans="1:8" x14ac:dyDescent="0.3">
      <c r="A6" s="111" t="s">
        <v>10</v>
      </c>
      <c r="B6" s="111"/>
      <c r="C6" s="111"/>
      <c r="D6" s="111"/>
      <c r="E6" s="112"/>
      <c r="F6" s="112"/>
      <c r="G6" s="112"/>
      <c r="H6" s="111"/>
    </row>
    <row r="7" spans="1:8" x14ac:dyDescent="0.3">
      <c r="A7" s="5" t="s">
        <v>11</v>
      </c>
      <c r="B7" s="6" t="s">
        <v>12</v>
      </c>
      <c r="C7" s="7" t="s">
        <v>12</v>
      </c>
      <c r="D7" s="7" t="s">
        <v>12</v>
      </c>
      <c r="E7" s="7" t="s">
        <v>12</v>
      </c>
      <c r="F7" s="8" t="s">
        <v>12</v>
      </c>
      <c r="G7" s="9" t="s">
        <v>13</v>
      </c>
      <c r="H7" s="10" t="s">
        <v>13</v>
      </c>
    </row>
    <row r="8" spans="1:8" x14ac:dyDescent="0.3">
      <c r="A8" s="11" t="s">
        <v>14</v>
      </c>
      <c r="B8" s="12">
        <v>438.5</v>
      </c>
      <c r="C8" s="13" t="s">
        <v>12</v>
      </c>
      <c r="D8" s="13">
        <v>432.34</v>
      </c>
      <c r="E8" s="13">
        <v>445.24</v>
      </c>
      <c r="F8" s="14">
        <v>442.86</v>
      </c>
      <c r="G8" s="10">
        <f>F8/E8*100-100</f>
        <v>-0.5345431677297654</v>
      </c>
      <c r="H8" s="10">
        <f>(F8/B8-1)*100</f>
        <v>0.99429874572405375</v>
      </c>
    </row>
    <row r="9" spans="1:8" x14ac:dyDescent="0.3">
      <c r="A9" s="11" t="s">
        <v>15</v>
      </c>
      <c r="B9" s="12">
        <v>434.31</v>
      </c>
      <c r="C9" s="13">
        <v>434.16</v>
      </c>
      <c r="D9" s="13">
        <v>429.07</v>
      </c>
      <c r="E9" s="13">
        <v>435.47</v>
      </c>
      <c r="F9" s="14">
        <v>439.71</v>
      </c>
      <c r="G9" s="10">
        <f>F9/E9*100-100</f>
        <v>0.97366064252415185</v>
      </c>
      <c r="H9" s="10">
        <f>(F9/B9-1)*100</f>
        <v>1.243351523105618</v>
      </c>
    </row>
    <row r="10" spans="1:8" x14ac:dyDescent="0.3">
      <c r="A10" s="15" t="s">
        <v>16</v>
      </c>
      <c r="B10" s="16">
        <v>436.75</v>
      </c>
      <c r="C10" s="17">
        <v>433.35</v>
      </c>
      <c r="D10" s="17">
        <v>428.84</v>
      </c>
      <c r="E10" s="17">
        <v>439.02</v>
      </c>
      <c r="F10" s="18">
        <v>440.57</v>
      </c>
      <c r="G10" s="19">
        <f>F10/E10*100-100</f>
        <v>0.35305908614643045</v>
      </c>
      <c r="H10" s="20">
        <f>(F10/B10-1)*100</f>
        <v>0.87464224384659062</v>
      </c>
    </row>
    <row r="11" spans="1:8" x14ac:dyDescent="0.3">
      <c r="A11" s="11" t="s">
        <v>17</v>
      </c>
      <c r="B11" s="6" t="s">
        <v>12</v>
      </c>
      <c r="C11" s="13" t="s">
        <v>12</v>
      </c>
      <c r="D11" s="13" t="s">
        <v>12</v>
      </c>
      <c r="E11" s="13" t="s">
        <v>12</v>
      </c>
      <c r="F11" s="14" t="s">
        <v>12</v>
      </c>
      <c r="G11" s="10" t="s">
        <v>13</v>
      </c>
      <c r="H11" s="10" t="s">
        <v>13</v>
      </c>
    </row>
    <row r="12" spans="1:8" x14ac:dyDescent="0.3">
      <c r="A12" s="11" t="s">
        <v>18</v>
      </c>
      <c r="B12" s="21">
        <v>428.49</v>
      </c>
      <c r="C12" s="22">
        <v>425.18</v>
      </c>
      <c r="D12" s="22">
        <v>429.78</v>
      </c>
      <c r="E12" s="22">
        <v>419.21</v>
      </c>
      <c r="F12" s="23">
        <v>409.64</v>
      </c>
      <c r="G12" s="10">
        <f>F12/E12*100-100</f>
        <v>-2.2828653896615094</v>
      </c>
      <c r="H12" s="10">
        <f>(F12/B12-1)*100</f>
        <v>-4.3991691754766808</v>
      </c>
    </row>
    <row r="13" spans="1:8" x14ac:dyDescent="0.3">
      <c r="A13" s="11" t="s">
        <v>19</v>
      </c>
      <c r="B13" s="21">
        <v>419.63</v>
      </c>
      <c r="C13" s="22">
        <v>429.63</v>
      </c>
      <c r="D13" s="22">
        <v>421.45</v>
      </c>
      <c r="E13" s="22">
        <v>417.28</v>
      </c>
      <c r="F13" s="23">
        <v>423.92</v>
      </c>
      <c r="G13" s="10">
        <f>F13/E13*100-100</f>
        <v>1.5912576687116626</v>
      </c>
      <c r="H13" s="10">
        <f>(F13/B13-1)*100</f>
        <v>1.0223291947668134</v>
      </c>
    </row>
    <row r="14" spans="1:8" x14ac:dyDescent="0.3">
      <c r="A14" s="15" t="s">
        <v>20</v>
      </c>
      <c r="B14" s="24">
        <v>423.62</v>
      </c>
      <c r="C14" s="25">
        <v>427.31</v>
      </c>
      <c r="D14" s="25">
        <v>425.81</v>
      </c>
      <c r="E14" s="25">
        <v>418.54</v>
      </c>
      <c r="F14" s="26">
        <v>416.26</v>
      </c>
      <c r="G14" s="19">
        <f>F14/E14*100-100</f>
        <v>-0.54475080040140256</v>
      </c>
      <c r="H14" s="20">
        <f>(F14/B14-1)*100</f>
        <v>-1.7374061659034101</v>
      </c>
    </row>
    <row r="15" spans="1:8" x14ac:dyDescent="0.3">
      <c r="A15" s="11" t="s">
        <v>21</v>
      </c>
      <c r="B15" s="21">
        <v>389.14</v>
      </c>
      <c r="C15" s="22">
        <v>366.81</v>
      </c>
      <c r="D15" s="22">
        <v>366.24</v>
      </c>
      <c r="E15" s="22">
        <v>325.38</v>
      </c>
      <c r="F15" s="23">
        <v>354.55</v>
      </c>
      <c r="G15" s="27">
        <f>F15/E15*100-100</f>
        <v>8.9649025754502389</v>
      </c>
      <c r="H15" s="27">
        <f>(F15/B15-1)*100</f>
        <v>-8.8888317829058927</v>
      </c>
    </row>
    <row r="16" spans="1:8" x14ac:dyDescent="0.3">
      <c r="A16" s="11" t="s">
        <v>22</v>
      </c>
      <c r="B16" s="21">
        <v>408.79</v>
      </c>
      <c r="C16" s="28">
        <v>399.59</v>
      </c>
      <c r="D16" s="28">
        <v>412.88</v>
      </c>
      <c r="E16" s="28">
        <v>396.42</v>
      </c>
      <c r="F16" s="29">
        <v>384.91</v>
      </c>
      <c r="G16" s="10">
        <f t="shared" ref="G16:G23" si="0">F16/E16*100-100</f>
        <v>-2.9034862015034548</v>
      </c>
      <c r="H16" s="10">
        <f>(F16/B16-1)*100</f>
        <v>-5.841630176863422</v>
      </c>
    </row>
    <row r="17" spans="1:8" x14ac:dyDescent="0.3">
      <c r="A17" s="11" t="s">
        <v>23</v>
      </c>
      <c r="B17" s="21">
        <v>400.54</v>
      </c>
      <c r="C17" s="22">
        <v>415.55</v>
      </c>
      <c r="D17" s="22">
        <v>412.02</v>
      </c>
      <c r="E17" s="22">
        <v>408.07</v>
      </c>
      <c r="F17" s="23">
        <v>413.53</v>
      </c>
      <c r="G17" s="10">
        <f t="shared" si="0"/>
        <v>1.3380057343102862</v>
      </c>
      <c r="H17" s="10">
        <f t="shared" ref="H17:H22" si="1">(F17/B17-1)*100</f>
        <v>3.2431217855894312</v>
      </c>
    </row>
    <row r="18" spans="1:8" x14ac:dyDescent="0.3">
      <c r="A18" s="15" t="s">
        <v>24</v>
      </c>
      <c r="B18" s="24">
        <v>402.87</v>
      </c>
      <c r="C18" s="25">
        <v>404.48</v>
      </c>
      <c r="D18" s="25">
        <v>409.26</v>
      </c>
      <c r="E18" s="25">
        <v>398.06</v>
      </c>
      <c r="F18" s="26">
        <v>391.7</v>
      </c>
      <c r="G18" s="19">
        <f t="shared" si="0"/>
        <v>-1.5977490830528183</v>
      </c>
      <c r="H18" s="20">
        <f t="shared" si="1"/>
        <v>-2.7726065480179751</v>
      </c>
    </row>
    <row r="19" spans="1:8" x14ac:dyDescent="0.3">
      <c r="A19" s="11" t="s">
        <v>25</v>
      </c>
      <c r="B19" s="21">
        <v>371.72</v>
      </c>
      <c r="C19" s="10">
        <v>286.92</v>
      </c>
      <c r="D19" s="10">
        <v>330.67</v>
      </c>
      <c r="E19" s="10">
        <v>303.27</v>
      </c>
      <c r="F19" s="30">
        <v>274.39999999999998</v>
      </c>
      <c r="G19" s="27">
        <f t="shared" si="0"/>
        <v>-9.519570020114088</v>
      </c>
      <c r="H19" s="27">
        <f t="shared" si="1"/>
        <v>-26.180996448940075</v>
      </c>
    </row>
    <row r="20" spans="1:8" x14ac:dyDescent="0.3">
      <c r="A20" s="11" t="s">
        <v>26</v>
      </c>
      <c r="B20" s="21">
        <v>330.82</v>
      </c>
      <c r="C20" s="28">
        <v>330.08</v>
      </c>
      <c r="D20" s="28">
        <v>334.85</v>
      </c>
      <c r="E20" s="28">
        <v>299.86</v>
      </c>
      <c r="F20" s="29">
        <v>341.59</v>
      </c>
      <c r="G20" s="10">
        <f t="shared" si="0"/>
        <v>13.916494364036552</v>
      </c>
      <c r="H20" s="10">
        <f t="shared" si="1"/>
        <v>3.2555468230457629</v>
      </c>
    </row>
    <row r="21" spans="1:8" x14ac:dyDescent="0.3">
      <c r="A21" s="11" t="s">
        <v>27</v>
      </c>
      <c r="B21" s="12" t="s">
        <v>12</v>
      </c>
      <c r="C21" s="10" t="s">
        <v>12</v>
      </c>
      <c r="D21" s="28">
        <v>373.85</v>
      </c>
      <c r="E21" s="10" t="s">
        <v>12</v>
      </c>
      <c r="F21" s="30" t="s">
        <v>12</v>
      </c>
      <c r="G21" s="10" t="s">
        <v>13</v>
      </c>
      <c r="H21" s="10" t="s">
        <v>13</v>
      </c>
    </row>
    <row r="22" spans="1:8" x14ac:dyDescent="0.3">
      <c r="A22" s="15" t="s">
        <v>28</v>
      </c>
      <c r="B22" s="31">
        <v>357.23</v>
      </c>
      <c r="C22" s="32">
        <v>327.55</v>
      </c>
      <c r="D22" s="32">
        <v>348.77</v>
      </c>
      <c r="E22" s="32">
        <v>329.85</v>
      </c>
      <c r="F22" s="33">
        <v>332.26</v>
      </c>
      <c r="G22" s="19">
        <f t="shared" si="0"/>
        <v>0.73063513718356887</v>
      </c>
      <c r="H22" s="20">
        <f t="shared" si="1"/>
        <v>-6.9898944657503677</v>
      </c>
    </row>
    <row r="23" spans="1:8" x14ac:dyDescent="0.3">
      <c r="A23" s="34" t="s">
        <v>29</v>
      </c>
      <c r="B23" s="35">
        <v>405.21</v>
      </c>
      <c r="C23" s="36">
        <v>409.84</v>
      </c>
      <c r="D23" s="36">
        <v>410.86</v>
      </c>
      <c r="E23" s="36">
        <v>405.88</v>
      </c>
      <c r="F23" s="35">
        <v>405.9</v>
      </c>
      <c r="G23" s="113">
        <f t="shared" si="0"/>
        <v>4.9275647974695858E-3</v>
      </c>
      <c r="H23" s="37">
        <f>F23/B23*100-100</f>
        <v>0.17028207596061407</v>
      </c>
    </row>
    <row r="24" spans="1:8" x14ac:dyDescent="0.3">
      <c r="A24" s="105" t="s">
        <v>30</v>
      </c>
      <c r="B24" s="105"/>
      <c r="C24" s="105"/>
      <c r="D24" s="105"/>
      <c r="E24" s="105"/>
      <c r="F24" s="105"/>
      <c r="G24" s="105"/>
      <c r="H24" s="105"/>
    </row>
    <row r="25" spans="1:8" x14ac:dyDescent="0.3">
      <c r="A25" s="38" t="s">
        <v>14</v>
      </c>
      <c r="B25" s="39">
        <v>415.52</v>
      </c>
      <c r="C25" s="40">
        <v>407.14</v>
      </c>
      <c r="D25" s="40">
        <v>414.7</v>
      </c>
      <c r="E25" s="40">
        <v>407.97</v>
      </c>
      <c r="F25" s="41" t="s">
        <v>12</v>
      </c>
      <c r="G25" s="27" t="s">
        <v>13</v>
      </c>
      <c r="H25" s="42" t="s">
        <v>13</v>
      </c>
    </row>
    <row r="26" spans="1:8" x14ac:dyDescent="0.3">
      <c r="A26" s="38" t="s">
        <v>15</v>
      </c>
      <c r="B26" s="6" t="s">
        <v>12</v>
      </c>
      <c r="C26" s="22" t="s">
        <v>12</v>
      </c>
      <c r="D26" s="22">
        <v>407.75</v>
      </c>
      <c r="E26" s="22">
        <v>406.6</v>
      </c>
      <c r="F26" s="43" t="s">
        <v>12</v>
      </c>
      <c r="G26" s="27" t="s">
        <v>13</v>
      </c>
      <c r="H26" s="44" t="s">
        <v>13</v>
      </c>
    </row>
    <row r="27" spans="1:8" x14ac:dyDescent="0.3">
      <c r="A27" s="15" t="s">
        <v>16</v>
      </c>
      <c r="B27" s="45">
        <v>413.45</v>
      </c>
      <c r="C27" s="46">
        <v>403.88</v>
      </c>
      <c r="D27" s="46">
        <v>412.3</v>
      </c>
      <c r="E27" s="46">
        <v>404.03</v>
      </c>
      <c r="F27" s="47">
        <v>418.77</v>
      </c>
      <c r="G27" s="19">
        <f t="shared" ref="G27:G34" si="2">F27/E27*100-100</f>
        <v>3.6482439422815105</v>
      </c>
      <c r="H27" s="48">
        <f t="shared" ref="H27:H38" si="3">F27/B27*100-100</f>
        <v>1.2867335832627873</v>
      </c>
    </row>
    <row r="28" spans="1:8" x14ac:dyDescent="0.3">
      <c r="A28" s="11" t="s">
        <v>17</v>
      </c>
      <c r="B28" s="6" t="s">
        <v>12</v>
      </c>
      <c r="C28" s="22" t="s">
        <v>12</v>
      </c>
      <c r="D28" s="22" t="s">
        <v>12</v>
      </c>
      <c r="E28" s="22" t="s">
        <v>12</v>
      </c>
      <c r="F28" s="49">
        <v>368.81</v>
      </c>
      <c r="G28" s="10" t="s">
        <v>13</v>
      </c>
      <c r="H28" s="44" t="s">
        <v>13</v>
      </c>
    </row>
    <row r="29" spans="1:8" x14ac:dyDescent="0.3">
      <c r="A29" s="11" t="s">
        <v>18</v>
      </c>
      <c r="B29" s="6">
        <v>423.77</v>
      </c>
      <c r="C29" s="22">
        <v>417.78</v>
      </c>
      <c r="D29" s="22">
        <v>417.77</v>
      </c>
      <c r="E29" s="22">
        <v>411.79</v>
      </c>
      <c r="F29" s="49">
        <v>415.3</v>
      </c>
      <c r="G29" s="27">
        <f t="shared" si="2"/>
        <v>0.8523762111755957</v>
      </c>
      <c r="H29" s="42">
        <f t="shared" si="3"/>
        <v>-1.9987257238596357</v>
      </c>
    </row>
    <row r="30" spans="1:8" x14ac:dyDescent="0.3">
      <c r="A30" s="11" t="s">
        <v>19</v>
      </c>
      <c r="B30" s="6">
        <v>408.18</v>
      </c>
      <c r="C30" s="22">
        <v>435.07</v>
      </c>
      <c r="D30" s="22">
        <v>427.27</v>
      </c>
      <c r="E30" s="22">
        <v>415.85</v>
      </c>
      <c r="F30" s="49">
        <v>411.63</v>
      </c>
      <c r="G30" s="27">
        <f t="shared" si="2"/>
        <v>-1.0147889864133788</v>
      </c>
      <c r="H30" s="42">
        <f t="shared" si="3"/>
        <v>0.84521534617081784</v>
      </c>
    </row>
    <row r="31" spans="1:8" x14ac:dyDescent="0.3">
      <c r="A31" s="15" t="s">
        <v>20</v>
      </c>
      <c r="B31" s="45">
        <v>417.98</v>
      </c>
      <c r="C31" s="50">
        <v>423.07</v>
      </c>
      <c r="D31" s="50">
        <v>417.63</v>
      </c>
      <c r="E31" s="50">
        <v>412.04</v>
      </c>
      <c r="F31" s="51">
        <v>411.92</v>
      </c>
      <c r="G31" s="20">
        <f t="shared" si="2"/>
        <v>-2.9123386079021429E-2</v>
      </c>
      <c r="H31" s="48">
        <f t="shared" si="3"/>
        <v>-1.4498301354131797</v>
      </c>
    </row>
    <row r="32" spans="1:8" x14ac:dyDescent="0.3">
      <c r="A32" s="11" t="s">
        <v>21</v>
      </c>
      <c r="B32" s="6">
        <v>387.26</v>
      </c>
      <c r="C32" s="22">
        <v>379.13</v>
      </c>
      <c r="D32" s="22">
        <v>362.63</v>
      </c>
      <c r="E32" s="22">
        <v>336.84</v>
      </c>
      <c r="F32" s="43">
        <v>366.55</v>
      </c>
      <c r="G32" s="27">
        <f t="shared" si="2"/>
        <v>8.8202113763211116</v>
      </c>
      <c r="H32" s="42">
        <f t="shared" si="3"/>
        <v>-5.3478283323865128</v>
      </c>
    </row>
    <row r="33" spans="1:8" x14ac:dyDescent="0.3">
      <c r="A33" s="11" t="s">
        <v>22</v>
      </c>
      <c r="B33" s="21">
        <v>408.91</v>
      </c>
      <c r="C33" s="28">
        <v>400.97</v>
      </c>
      <c r="D33" s="28">
        <v>399.34</v>
      </c>
      <c r="E33" s="28">
        <v>393.14</v>
      </c>
      <c r="F33" s="52">
        <v>392.33</v>
      </c>
      <c r="G33" s="27">
        <f t="shared" si="2"/>
        <v>-0.20603347408048478</v>
      </c>
      <c r="H33" s="42">
        <f t="shared" si="3"/>
        <v>-4.0546819593553636</v>
      </c>
    </row>
    <row r="34" spans="1:8" x14ac:dyDescent="0.3">
      <c r="A34" s="11" t="s">
        <v>23</v>
      </c>
      <c r="B34" s="6">
        <v>410.22</v>
      </c>
      <c r="C34" s="22">
        <v>421.74</v>
      </c>
      <c r="D34" s="22">
        <v>405.74</v>
      </c>
      <c r="E34" s="22">
        <v>411.2</v>
      </c>
      <c r="F34" s="23">
        <v>409.43</v>
      </c>
      <c r="G34" s="27">
        <f t="shared" si="2"/>
        <v>-0.43044747081711421</v>
      </c>
      <c r="H34" s="42">
        <f t="shared" si="3"/>
        <v>-0.19257959143874359</v>
      </c>
    </row>
    <row r="35" spans="1:8" x14ac:dyDescent="0.3">
      <c r="A35" s="15" t="s">
        <v>24</v>
      </c>
      <c r="B35" s="24">
        <v>404.29</v>
      </c>
      <c r="C35" s="53">
        <v>403.42</v>
      </c>
      <c r="D35" s="53">
        <v>396.25</v>
      </c>
      <c r="E35" s="53">
        <v>392.62</v>
      </c>
      <c r="F35" s="54">
        <v>392.92</v>
      </c>
      <c r="G35" s="19">
        <f>F35/E35*100-100</f>
        <v>7.6409760073346433E-2</v>
      </c>
      <c r="H35" s="48">
        <f t="shared" si="3"/>
        <v>-2.8123376783991745</v>
      </c>
    </row>
    <row r="36" spans="1:8" x14ac:dyDescent="0.3">
      <c r="A36" s="11" t="s">
        <v>25</v>
      </c>
      <c r="B36" s="21">
        <v>344.79</v>
      </c>
      <c r="C36" s="22">
        <v>350.71</v>
      </c>
      <c r="D36" s="22" t="s">
        <v>12</v>
      </c>
      <c r="E36" s="22">
        <v>315.87</v>
      </c>
      <c r="F36" s="23">
        <v>276.11</v>
      </c>
      <c r="G36" s="27">
        <f t="shared" ref="G36:G38" si="4">F36/E36*100-100</f>
        <v>-12.587456865166047</v>
      </c>
      <c r="H36" s="42">
        <f t="shared" si="3"/>
        <v>-19.91937121146205</v>
      </c>
    </row>
    <row r="37" spans="1:8" x14ac:dyDescent="0.3">
      <c r="A37" s="11" t="s">
        <v>26</v>
      </c>
      <c r="B37" s="21" t="s">
        <v>12</v>
      </c>
      <c r="C37" s="22" t="s">
        <v>12</v>
      </c>
      <c r="D37" s="22">
        <v>329.56</v>
      </c>
      <c r="E37" s="22">
        <v>351.78</v>
      </c>
      <c r="F37" s="23">
        <v>376.78</v>
      </c>
      <c r="G37" s="27">
        <f t="shared" si="4"/>
        <v>7.1067144237875794</v>
      </c>
      <c r="H37" s="42" t="s">
        <v>13</v>
      </c>
    </row>
    <row r="38" spans="1:8" x14ac:dyDescent="0.3">
      <c r="A38" s="15" t="s">
        <v>28</v>
      </c>
      <c r="B38" s="31">
        <v>348.3</v>
      </c>
      <c r="C38" s="55">
        <v>347.75</v>
      </c>
      <c r="D38" s="55">
        <v>324.91000000000003</v>
      </c>
      <c r="E38" s="55">
        <v>359.83</v>
      </c>
      <c r="F38" s="56">
        <v>354.16</v>
      </c>
      <c r="G38" s="19">
        <f t="shared" si="4"/>
        <v>-1.5757441013811899</v>
      </c>
      <c r="H38" s="48">
        <f t="shared" si="3"/>
        <v>1.6824576514498943</v>
      </c>
    </row>
    <row r="39" spans="1:8" x14ac:dyDescent="0.3">
      <c r="A39" s="57" t="s">
        <v>29</v>
      </c>
      <c r="B39" s="58">
        <v>401.6</v>
      </c>
      <c r="C39" s="59">
        <v>405.72</v>
      </c>
      <c r="D39" s="59">
        <v>397.89</v>
      </c>
      <c r="E39" s="59">
        <v>397.29</v>
      </c>
      <c r="F39" s="59">
        <v>401.31</v>
      </c>
      <c r="G39" s="60">
        <f>F39/E39*100-100</f>
        <v>1.0118553197915787</v>
      </c>
      <c r="H39" s="37">
        <f>F39/B39*100-100</f>
        <v>-7.2211155378482772E-2</v>
      </c>
    </row>
    <row r="40" spans="1:8" x14ac:dyDescent="0.3">
      <c r="A40" s="105" t="s">
        <v>31</v>
      </c>
      <c r="B40" s="105"/>
      <c r="C40" s="105"/>
      <c r="D40" s="105"/>
      <c r="E40" s="105"/>
      <c r="F40" s="105"/>
      <c r="G40" s="105"/>
      <c r="H40" s="105"/>
    </row>
    <row r="41" spans="1:8" x14ac:dyDescent="0.3">
      <c r="A41" s="38" t="s">
        <v>15</v>
      </c>
      <c r="B41" s="61">
        <v>409.71</v>
      </c>
      <c r="C41" s="40" t="s">
        <v>12</v>
      </c>
      <c r="D41" s="40">
        <v>374.04</v>
      </c>
      <c r="E41" s="40" t="s">
        <v>12</v>
      </c>
      <c r="F41" s="62" t="s">
        <v>12</v>
      </c>
      <c r="G41" s="44" t="s">
        <v>13</v>
      </c>
      <c r="H41" s="40" t="s">
        <v>13</v>
      </c>
    </row>
    <row r="42" spans="1:8" x14ac:dyDescent="0.3">
      <c r="A42" s="38" t="s">
        <v>32</v>
      </c>
      <c r="B42" s="21" t="s">
        <v>12</v>
      </c>
      <c r="C42" s="13" t="s">
        <v>12</v>
      </c>
      <c r="D42" s="13" t="s">
        <v>12</v>
      </c>
      <c r="E42" s="13" t="s">
        <v>12</v>
      </c>
      <c r="F42" s="49" t="s">
        <v>12</v>
      </c>
      <c r="G42" s="44" t="s">
        <v>13</v>
      </c>
      <c r="H42" s="44" t="s">
        <v>13</v>
      </c>
    </row>
    <row r="43" spans="1:8" x14ac:dyDescent="0.3">
      <c r="A43" s="63" t="s">
        <v>16</v>
      </c>
      <c r="B43" s="21">
        <v>393.79</v>
      </c>
      <c r="C43" s="13" t="s">
        <v>12</v>
      </c>
      <c r="D43" s="64">
        <v>355.98</v>
      </c>
      <c r="E43" s="13" t="s">
        <v>12</v>
      </c>
      <c r="F43" s="49" t="s">
        <v>12</v>
      </c>
      <c r="G43" s="44" t="s">
        <v>13</v>
      </c>
      <c r="H43" s="20" t="s">
        <v>13</v>
      </c>
    </row>
    <row r="44" spans="1:8" x14ac:dyDescent="0.3">
      <c r="A44" s="38" t="s">
        <v>18</v>
      </c>
      <c r="B44" s="65">
        <v>395.9</v>
      </c>
      <c r="C44" s="13">
        <v>370.77</v>
      </c>
      <c r="D44" s="13" t="s">
        <v>12</v>
      </c>
      <c r="E44" s="13" t="s">
        <v>12</v>
      </c>
      <c r="F44" s="49" t="s">
        <v>12</v>
      </c>
      <c r="G44" s="10" t="s">
        <v>13</v>
      </c>
      <c r="H44" s="44" t="s">
        <v>13</v>
      </c>
    </row>
    <row r="45" spans="1:8" x14ac:dyDescent="0.3">
      <c r="A45" s="11" t="s">
        <v>19</v>
      </c>
      <c r="B45" s="66">
        <v>391.51</v>
      </c>
      <c r="C45" s="22">
        <v>376.17</v>
      </c>
      <c r="D45" s="22">
        <v>346.89</v>
      </c>
      <c r="E45" s="22">
        <v>374.84</v>
      </c>
      <c r="F45" s="43">
        <v>377.7</v>
      </c>
      <c r="G45" s="44">
        <f>F45/E45*100-100</f>
        <v>0.76299221000961381</v>
      </c>
      <c r="H45" s="44">
        <f t="shared" ref="H45:H52" si="5">F45/B45*100-100</f>
        <v>-3.5273683941661744</v>
      </c>
    </row>
    <row r="46" spans="1:8" x14ac:dyDescent="0.3">
      <c r="A46" s="11" t="s">
        <v>33</v>
      </c>
      <c r="B46" s="66">
        <v>373.96</v>
      </c>
      <c r="C46" s="22">
        <v>375.57</v>
      </c>
      <c r="D46" s="22">
        <v>336.7</v>
      </c>
      <c r="E46" s="22">
        <v>360.29</v>
      </c>
      <c r="F46" s="43">
        <v>372.68</v>
      </c>
      <c r="G46" s="44">
        <f>F46/E46*100-100</f>
        <v>3.4388964445307977</v>
      </c>
      <c r="H46" s="44">
        <f t="shared" si="5"/>
        <v>-0.34228259706920028</v>
      </c>
    </row>
    <row r="47" spans="1:8" x14ac:dyDescent="0.3">
      <c r="A47" s="11" t="s">
        <v>34</v>
      </c>
      <c r="B47" s="6" t="s">
        <v>12</v>
      </c>
      <c r="C47" s="22">
        <v>367.19</v>
      </c>
      <c r="D47" s="13" t="s">
        <v>12</v>
      </c>
      <c r="E47" s="13">
        <v>340.67</v>
      </c>
      <c r="F47" s="49" t="s">
        <v>12</v>
      </c>
      <c r="G47" s="44" t="s">
        <v>13</v>
      </c>
      <c r="H47" s="44" t="s">
        <v>13</v>
      </c>
    </row>
    <row r="48" spans="1:8" x14ac:dyDescent="0.3">
      <c r="A48" s="15" t="s">
        <v>20</v>
      </c>
      <c r="B48" s="67">
        <v>388.04</v>
      </c>
      <c r="C48" s="25">
        <v>373.47</v>
      </c>
      <c r="D48" s="25">
        <v>341.49</v>
      </c>
      <c r="E48" s="25">
        <v>371.04</v>
      </c>
      <c r="F48" s="68">
        <v>377.21</v>
      </c>
      <c r="G48" s="69">
        <f>F48/E48*100-100</f>
        <v>1.6628934885726494</v>
      </c>
      <c r="H48" s="48">
        <f t="shared" si="5"/>
        <v>-2.7909493866611825</v>
      </c>
    </row>
    <row r="49" spans="1:8" x14ac:dyDescent="0.3">
      <c r="A49" s="11" t="s">
        <v>21</v>
      </c>
      <c r="B49" s="21" t="s">
        <v>12</v>
      </c>
      <c r="C49" s="13">
        <v>363.04</v>
      </c>
      <c r="D49" s="13" t="s">
        <v>12</v>
      </c>
      <c r="E49" s="13">
        <v>341.19</v>
      </c>
      <c r="F49" s="49">
        <v>332.91</v>
      </c>
      <c r="G49" s="42">
        <f>F49/E49*100-100</f>
        <v>-2.4268003165391718</v>
      </c>
      <c r="H49" s="42" t="s">
        <v>13</v>
      </c>
    </row>
    <row r="50" spans="1:8" x14ac:dyDescent="0.3">
      <c r="A50" s="11" t="s">
        <v>22</v>
      </c>
      <c r="B50" s="66">
        <v>372.05</v>
      </c>
      <c r="C50" s="28">
        <v>331.42</v>
      </c>
      <c r="D50" s="28">
        <v>339.85</v>
      </c>
      <c r="E50" s="28">
        <v>350.02</v>
      </c>
      <c r="F50" s="52">
        <v>350.1</v>
      </c>
      <c r="G50" s="42">
        <f t="shared" ref="G50:G51" si="6">F50/E50*100-100</f>
        <v>2.2855836809341668E-2</v>
      </c>
      <c r="H50" s="42">
        <f t="shared" si="5"/>
        <v>-5.8997446579760862</v>
      </c>
    </row>
    <row r="51" spans="1:8" x14ac:dyDescent="0.3">
      <c r="A51" s="11" t="s">
        <v>23</v>
      </c>
      <c r="B51" s="66">
        <v>396.16</v>
      </c>
      <c r="C51" s="28">
        <v>368.12</v>
      </c>
      <c r="D51" s="28">
        <v>379.5</v>
      </c>
      <c r="E51" s="28">
        <v>367.94</v>
      </c>
      <c r="F51" s="52">
        <v>366.78</v>
      </c>
      <c r="G51" s="42">
        <f t="shared" si="6"/>
        <v>-0.31526879382508355</v>
      </c>
      <c r="H51" s="42">
        <f t="shared" si="5"/>
        <v>-7.4161954765751403</v>
      </c>
    </row>
    <row r="52" spans="1:8" x14ac:dyDescent="0.3">
      <c r="A52" s="11" t="s">
        <v>35</v>
      </c>
      <c r="B52" s="66">
        <v>387.08</v>
      </c>
      <c r="C52" s="22">
        <v>369.72</v>
      </c>
      <c r="D52" s="22">
        <v>365.37</v>
      </c>
      <c r="E52" s="22">
        <v>364.59</v>
      </c>
      <c r="F52" s="43">
        <v>374.85</v>
      </c>
      <c r="G52" s="42">
        <f>F52/E52*100-100</f>
        <v>2.8141199703777033</v>
      </c>
      <c r="H52" s="42">
        <f t="shared" si="5"/>
        <v>-3.1595535806551567</v>
      </c>
    </row>
    <row r="53" spans="1:8" x14ac:dyDescent="0.3">
      <c r="A53" s="11" t="s">
        <v>36</v>
      </c>
      <c r="B53" s="21" t="s">
        <v>12</v>
      </c>
      <c r="C53" s="13" t="s">
        <v>12</v>
      </c>
      <c r="D53" s="13" t="s">
        <v>12</v>
      </c>
      <c r="E53" s="13" t="s">
        <v>12</v>
      </c>
      <c r="F53" s="49" t="s">
        <v>12</v>
      </c>
      <c r="G53" s="44" t="s">
        <v>13</v>
      </c>
      <c r="H53" s="42" t="s">
        <v>13</v>
      </c>
    </row>
    <row r="54" spans="1:8" x14ac:dyDescent="0.3">
      <c r="A54" s="15" t="s">
        <v>24</v>
      </c>
      <c r="B54" s="24">
        <v>389.6</v>
      </c>
      <c r="C54" s="25">
        <v>364.12</v>
      </c>
      <c r="D54" s="25">
        <v>371.33</v>
      </c>
      <c r="E54" s="25">
        <v>364.01</v>
      </c>
      <c r="F54" s="68">
        <v>365.31</v>
      </c>
      <c r="G54" s="69">
        <f>F54/E54*100-100</f>
        <v>0.35713304579545024</v>
      </c>
      <c r="H54" s="48">
        <f t="shared" ref="H54:H59" si="7">F54/B54*100-100</f>
        <v>-6.2345995893223858</v>
      </c>
    </row>
    <row r="55" spans="1:8" x14ac:dyDescent="0.3">
      <c r="A55" s="11" t="s">
        <v>25</v>
      </c>
      <c r="B55" s="21">
        <v>293</v>
      </c>
      <c r="C55" s="28">
        <v>262.02</v>
      </c>
      <c r="D55" s="28">
        <v>275.43</v>
      </c>
      <c r="E55" s="28">
        <v>270.31</v>
      </c>
      <c r="F55" s="52">
        <v>274.63</v>
      </c>
      <c r="G55" s="44">
        <f t="shared" ref="G55:G59" si="8">F55/E55*100-100</f>
        <v>1.5981650697347334</v>
      </c>
      <c r="H55" s="42">
        <f t="shared" si="7"/>
        <v>-6.2696245733788345</v>
      </c>
    </row>
    <row r="56" spans="1:8" x14ac:dyDescent="0.3">
      <c r="A56" s="11" t="s">
        <v>26</v>
      </c>
      <c r="B56" s="21">
        <v>318.26</v>
      </c>
      <c r="C56" s="28">
        <v>296.08</v>
      </c>
      <c r="D56" s="28">
        <v>306.06</v>
      </c>
      <c r="E56" s="28">
        <v>276.08</v>
      </c>
      <c r="F56" s="52">
        <v>302.22000000000003</v>
      </c>
      <c r="G56" s="44">
        <f t="shared" si="8"/>
        <v>9.4682700666473636</v>
      </c>
      <c r="H56" s="42">
        <f t="shared" si="7"/>
        <v>-5.0399044806133162</v>
      </c>
    </row>
    <row r="57" spans="1:8" x14ac:dyDescent="0.3">
      <c r="A57" s="11" t="s">
        <v>27</v>
      </c>
      <c r="B57" s="21">
        <v>336.95</v>
      </c>
      <c r="C57" s="28">
        <v>299.63</v>
      </c>
      <c r="D57" s="28">
        <v>301.72000000000003</v>
      </c>
      <c r="E57" s="28">
        <v>304.33999999999997</v>
      </c>
      <c r="F57" s="52">
        <v>322.92</v>
      </c>
      <c r="G57" s="44">
        <f t="shared" si="8"/>
        <v>6.105014128934755</v>
      </c>
      <c r="H57" s="42">
        <f t="shared" si="7"/>
        <v>-4.1638225255972543</v>
      </c>
    </row>
    <row r="58" spans="1:8" x14ac:dyDescent="0.3">
      <c r="A58" s="15" t="s">
        <v>28</v>
      </c>
      <c r="B58" s="31">
        <v>317.33999999999997</v>
      </c>
      <c r="C58" s="25">
        <v>289.14999999999998</v>
      </c>
      <c r="D58" s="25">
        <v>297.64</v>
      </c>
      <c r="E58" s="25">
        <v>285.27</v>
      </c>
      <c r="F58" s="68">
        <v>302.95</v>
      </c>
      <c r="G58" s="69">
        <f t="shared" si="8"/>
        <v>6.197637326041999</v>
      </c>
      <c r="H58" s="48">
        <f t="shared" si="7"/>
        <v>-4.53456860149997</v>
      </c>
    </row>
    <row r="59" spans="1:8" x14ac:dyDescent="0.3">
      <c r="A59" s="34" t="s">
        <v>29</v>
      </c>
      <c r="B59" s="58">
        <v>354.26</v>
      </c>
      <c r="C59" s="70">
        <v>332.14</v>
      </c>
      <c r="D59" s="70">
        <v>335.7</v>
      </c>
      <c r="E59" s="70">
        <v>327.73</v>
      </c>
      <c r="F59" s="70">
        <v>340.77</v>
      </c>
      <c r="G59" s="71">
        <f t="shared" si="8"/>
        <v>3.9788850578219837</v>
      </c>
      <c r="H59" s="37">
        <f t="shared" si="7"/>
        <v>-3.8079376728956049</v>
      </c>
    </row>
    <row r="60" spans="1:8" x14ac:dyDescent="0.3">
      <c r="A60" s="105" t="s">
        <v>37</v>
      </c>
      <c r="B60" s="105"/>
      <c r="C60" s="105"/>
      <c r="D60" s="105"/>
      <c r="E60" s="105"/>
      <c r="F60" s="105"/>
      <c r="G60" s="105"/>
      <c r="H60" s="105"/>
    </row>
    <row r="61" spans="1:8" x14ac:dyDescent="0.3">
      <c r="A61" s="38" t="s">
        <v>14</v>
      </c>
      <c r="B61" s="21" t="s">
        <v>12</v>
      </c>
      <c r="C61" s="72" t="s">
        <v>12</v>
      </c>
      <c r="D61" s="72" t="s">
        <v>12</v>
      </c>
      <c r="E61" s="72" t="s">
        <v>12</v>
      </c>
      <c r="F61" s="73">
        <v>394.27</v>
      </c>
      <c r="G61" s="44" t="s">
        <v>13</v>
      </c>
      <c r="H61" s="42" t="s">
        <v>13</v>
      </c>
    </row>
    <row r="62" spans="1:8" x14ac:dyDescent="0.3">
      <c r="A62" s="38" t="s">
        <v>15</v>
      </c>
      <c r="B62" s="21">
        <v>464.14</v>
      </c>
      <c r="C62" s="74" t="s">
        <v>12</v>
      </c>
      <c r="D62" s="74">
        <v>421.68</v>
      </c>
      <c r="E62" s="74" t="s">
        <v>12</v>
      </c>
      <c r="F62" s="75">
        <v>430.42</v>
      </c>
      <c r="G62" s="44" t="s">
        <v>13</v>
      </c>
      <c r="H62" s="42">
        <f t="shared" ref="H62:H77" si="9">F62/B62*100-100</f>
        <v>-7.2650493385616386</v>
      </c>
    </row>
    <row r="63" spans="1:8" x14ac:dyDescent="0.3">
      <c r="A63" s="38" t="s">
        <v>32</v>
      </c>
      <c r="B63" s="21" t="s">
        <v>12</v>
      </c>
      <c r="C63" s="74" t="s">
        <v>12</v>
      </c>
      <c r="D63" s="74" t="s">
        <v>12</v>
      </c>
      <c r="E63" s="74">
        <v>374.82</v>
      </c>
      <c r="F63" s="75" t="s">
        <v>12</v>
      </c>
      <c r="G63" s="44" t="s">
        <v>13</v>
      </c>
      <c r="H63" s="42" t="s">
        <v>13</v>
      </c>
    </row>
    <row r="64" spans="1:8" x14ac:dyDescent="0.3">
      <c r="A64" s="76" t="s">
        <v>16</v>
      </c>
      <c r="B64" s="24">
        <v>448.74</v>
      </c>
      <c r="C64" s="74" t="s">
        <v>12</v>
      </c>
      <c r="D64" s="77">
        <v>397.49</v>
      </c>
      <c r="E64" s="77">
        <v>355.53</v>
      </c>
      <c r="F64" s="78">
        <v>417.06</v>
      </c>
      <c r="G64" s="48">
        <f t="shared" ref="G64:G75" si="10">F64/E64*100-100</f>
        <v>17.306556408741884</v>
      </c>
      <c r="H64" s="48">
        <f t="shared" si="9"/>
        <v>-7.0597673485760168</v>
      </c>
    </row>
    <row r="65" spans="1:8" x14ac:dyDescent="0.3">
      <c r="A65" s="11" t="s">
        <v>18</v>
      </c>
      <c r="B65" s="21">
        <v>414.82</v>
      </c>
      <c r="C65" s="74" t="s">
        <v>12</v>
      </c>
      <c r="D65" s="74">
        <v>342.07</v>
      </c>
      <c r="E65" s="74">
        <v>336.5</v>
      </c>
      <c r="F65" s="75">
        <v>369.76</v>
      </c>
      <c r="G65" s="42">
        <f t="shared" si="10"/>
        <v>9.8841010401188782</v>
      </c>
      <c r="H65" s="42">
        <f t="shared" si="9"/>
        <v>-10.862542789643697</v>
      </c>
    </row>
    <row r="66" spans="1:8" x14ac:dyDescent="0.3">
      <c r="A66" s="11" t="s">
        <v>19</v>
      </c>
      <c r="B66" s="21">
        <v>414.05</v>
      </c>
      <c r="C66" s="28">
        <v>399.36</v>
      </c>
      <c r="D66" s="28">
        <v>404.85</v>
      </c>
      <c r="E66" s="28">
        <v>371.95</v>
      </c>
      <c r="F66" s="52">
        <v>405</v>
      </c>
      <c r="G66" s="44">
        <f t="shared" si="10"/>
        <v>8.8856029036160891</v>
      </c>
      <c r="H66" s="42">
        <f t="shared" si="9"/>
        <v>-2.1857263615505502</v>
      </c>
    </row>
    <row r="67" spans="1:8" x14ac:dyDescent="0.3">
      <c r="A67" s="11" t="s">
        <v>33</v>
      </c>
      <c r="B67" s="21">
        <v>399.64</v>
      </c>
      <c r="C67" s="28">
        <v>405.85</v>
      </c>
      <c r="D67" s="28">
        <v>399.75</v>
      </c>
      <c r="E67" s="28">
        <v>398.21</v>
      </c>
      <c r="F67" s="52">
        <v>398.99</v>
      </c>
      <c r="G67" s="44">
        <f t="shared" si="10"/>
        <v>0.19587654755028439</v>
      </c>
      <c r="H67" s="42">
        <f t="shared" si="9"/>
        <v>-0.16264638174355639</v>
      </c>
    </row>
    <row r="68" spans="1:8" x14ac:dyDescent="0.3">
      <c r="A68" s="15" t="s">
        <v>20</v>
      </c>
      <c r="B68" s="79">
        <v>411.32</v>
      </c>
      <c r="C68" s="17">
        <v>401.45</v>
      </c>
      <c r="D68" s="17">
        <v>395.92</v>
      </c>
      <c r="E68" s="17">
        <v>377.64</v>
      </c>
      <c r="F68" s="80">
        <v>399.85</v>
      </c>
      <c r="G68" s="19">
        <f t="shared" si="10"/>
        <v>5.8812625781167469</v>
      </c>
      <c r="H68" s="69">
        <f t="shared" si="9"/>
        <v>-2.7885830983176163</v>
      </c>
    </row>
    <row r="69" spans="1:8" x14ac:dyDescent="0.3">
      <c r="A69" s="11" t="s">
        <v>22</v>
      </c>
      <c r="B69" s="21">
        <v>371.75</v>
      </c>
      <c r="C69" s="28">
        <v>350.58</v>
      </c>
      <c r="D69" s="28">
        <v>343.45</v>
      </c>
      <c r="E69" s="28">
        <v>346.4</v>
      </c>
      <c r="F69" s="52">
        <v>351.39</v>
      </c>
      <c r="G69" s="27">
        <f t="shared" si="10"/>
        <v>1.4405311778291008</v>
      </c>
      <c r="H69" s="42">
        <f t="shared" si="9"/>
        <v>-5.4767989240080794</v>
      </c>
    </row>
    <row r="70" spans="1:8" x14ac:dyDescent="0.3">
      <c r="A70" s="11" t="s">
        <v>23</v>
      </c>
      <c r="B70" s="81">
        <v>385.52</v>
      </c>
      <c r="C70" s="82">
        <v>386.93</v>
      </c>
      <c r="D70" s="82">
        <v>375.48</v>
      </c>
      <c r="E70" s="82">
        <v>364.03</v>
      </c>
      <c r="F70" s="83">
        <v>381.8</v>
      </c>
      <c r="G70" s="10">
        <f t="shared" si="10"/>
        <v>4.8814658132571651</v>
      </c>
      <c r="H70" s="42">
        <f t="shared" si="9"/>
        <v>-0.96493048350279764</v>
      </c>
    </row>
    <row r="71" spans="1:8" x14ac:dyDescent="0.3">
      <c r="A71" s="11" t="s">
        <v>35</v>
      </c>
      <c r="B71" s="21">
        <v>388.63</v>
      </c>
      <c r="C71" s="13">
        <v>388.4</v>
      </c>
      <c r="D71" s="13">
        <v>389.71</v>
      </c>
      <c r="E71" s="13">
        <v>375.26</v>
      </c>
      <c r="F71" s="49">
        <v>384.87</v>
      </c>
      <c r="G71" s="10">
        <f t="shared" si="10"/>
        <v>2.5608911154932628</v>
      </c>
      <c r="H71" s="42">
        <f t="shared" si="9"/>
        <v>-0.96750122224223389</v>
      </c>
    </row>
    <row r="72" spans="1:8" x14ac:dyDescent="0.3">
      <c r="A72" s="15" t="s">
        <v>24</v>
      </c>
      <c r="B72" s="24">
        <v>382.1</v>
      </c>
      <c r="C72" s="25">
        <v>383.1</v>
      </c>
      <c r="D72" s="25">
        <v>371.98</v>
      </c>
      <c r="E72" s="25">
        <v>362.73</v>
      </c>
      <c r="F72" s="68">
        <v>377.84</v>
      </c>
      <c r="G72" s="19">
        <f t="shared" si="10"/>
        <v>4.1656328398533162</v>
      </c>
      <c r="H72" s="69">
        <f t="shared" si="9"/>
        <v>-1.1148913896885801</v>
      </c>
    </row>
    <row r="73" spans="1:8" x14ac:dyDescent="0.3">
      <c r="A73" s="11" t="s">
        <v>25</v>
      </c>
      <c r="B73" s="21">
        <v>299.73</v>
      </c>
      <c r="C73" s="28">
        <v>273.55</v>
      </c>
      <c r="D73" s="28">
        <v>246.32</v>
      </c>
      <c r="E73" s="28">
        <v>255.05</v>
      </c>
      <c r="F73" s="52">
        <v>295.58999999999997</v>
      </c>
      <c r="G73" s="10">
        <f t="shared" si="10"/>
        <v>15.894922564203085</v>
      </c>
      <c r="H73" s="42">
        <f t="shared" si="9"/>
        <v>-1.3812431188069354</v>
      </c>
    </row>
    <row r="74" spans="1:8" x14ac:dyDescent="0.3">
      <c r="A74" s="11" t="s">
        <v>26</v>
      </c>
      <c r="B74" s="21">
        <v>324.12</v>
      </c>
      <c r="C74" s="84">
        <v>280.42</v>
      </c>
      <c r="D74" s="84">
        <v>293.45</v>
      </c>
      <c r="E74" s="84">
        <v>265.83</v>
      </c>
      <c r="F74" s="85">
        <v>272.51</v>
      </c>
      <c r="G74" s="27">
        <f t="shared" si="10"/>
        <v>2.5128841740962287</v>
      </c>
      <c r="H74" s="42">
        <f t="shared" si="9"/>
        <v>-15.923114895717632</v>
      </c>
    </row>
    <row r="75" spans="1:8" x14ac:dyDescent="0.3">
      <c r="A75" s="11" t="s">
        <v>27</v>
      </c>
      <c r="B75" s="21" t="s">
        <v>12</v>
      </c>
      <c r="C75" s="74" t="s">
        <v>12</v>
      </c>
      <c r="D75" s="74">
        <v>321.85000000000002</v>
      </c>
      <c r="E75" s="74">
        <v>326.66000000000003</v>
      </c>
      <c r="F75" s="75">
        <v>319.25</v>
      </c>
      <c r="G75" s="27">
        <f t="shared" si="10"/>
        <v>-2.2684136410947247</v>
      </c>
      <c r="H75" s="42" t="s">
        <v>13</v>
      </c>
    </row>
    <row r="76" spans="1:8" x14ac:dyDescent="0.3">
      <c r="A76" s="11" t="s">
        <v>38</v>
      </c>
      <c r="B76" s="21" t="s">
        <v>12</v>
      </c>
      <c r="C76" s="74" t="s">
        <v>12</v>
      </c>
      <c r="D76" s="74" t="s">
        <v>12</v>
      </c>
      <c r="E76" s="74" t="s">
        <v>12</v>
      </c>
      <c r="F76" s="75" t="s">
        <v>12</v>
      </c>
      <c r="G76" s="27" t="s">
        <v>13</v>
      </c>
      <c r="H76" s="42" t="s">
        <v>13</v>
      </c>
    </row>
    <row r="77" spans="1:8" x14ac:dyDescent="0.3">
      <c r="A77" s="15" t="s">
        <v>28</v>
      </c>
      <c r="B77" s="86">
        <v>328.34</v>
      </c>
      <c r="C77" s="32">
        <v>297.04000000000002</v>
      </c>
      <c r="D77" s="32">
        <v>302.24</v>
      </c>
      <c r="E77" s="32">
        <v>297.13</v>
      </c>
      <c r="F77" s="87">
        <v>304.68</v>
      </c>
      <c r="G77" s="19">
        <f>F77/E77*100-100</f>
        <v>2.5409753306633576</v>
      </c>
      <c r="H77" s="69">
        <f t="shared" si="9"/>
        <v>-7.2059450569531407</v>
      </c>
    </row>
    <row r="78" spans="1:8" x14ac:dyDescent="0.3">
      <c r="A78" s="88" t="s">
        <v>29</v>
      </c>
      <c r="B78" s="89">
        <v>383.75</v>
      </c>
      <c r="C78" s="89">
        <v>382.16</v>
      </c>
      <c r="D78" s="89">
        <v>368.83</v>
      </c>
      <c r="E78" s="89">
        <v>352.1</v>
      </c>
      <c r="F78" s="89">
        <v>373.05</v>
      </c>
      <c r="G78" s="90">
        <f>F78/E78*100-100</f>
        <v>5.9500142005112195</v>
      </c>
      <c r="H78" s="91">
        <f>(F78/B78-1)*100</f>
        <v>-2.7882736156351728</v>
      </c>
    </row>
    <row r="79" spans="1:8" x14ac:dyDescent="0.3">
      <c r="A79" s="92" t="s">
        <v>39</v>
      </c>
      <c r="B79" s="93">
        <v>380.74</v>
      </c>
      <c r="C79" s="94">
        <v>369.82</v>
      </c>
      <c r="D79" s="94">
        <v>369.06</v>
      </c>
      <c r="E79" s="94">
        <v>363.11</v>
      </c>
      <c r="F79" s="94">
        <v>372.27</v>
      </c>
      <c r="G79" s="95">
        <f>F79/E79*100-100</f>
        <v>2.5226515381013854</v>
      </c>
      <c r="H79" s="96">
        <f>(F79/B79-1)*100</f>
        <v>-2.2246152229868255</v>
      </c>
    </row>
    <row r="80" spans="1:8" x14ac:dyDescent="0.3">
      <c r="A80" s="97"/>
      <c r="C80" s="97"/>
      <c r="D80" s="97"/>
      <c r="E80" s="97"/>
      <c r="F80" s="97"/>
      <c r="G80" s="97"/>
      <c r="H80" s="97"/>
    </row>
    <row r="81" spans="1:8" x14ac:dyDescent="0.3">
      <c r="A81" s="98" t="s">
        <v>40</v>
      </c>
      <c r="B81" s="98"/>
      <c r="C81" s="98"/>
      <c r="D81" s="98"/>
      <c r="E81" s="98"/>
      <c r="F81" s="98"/>
      <c r="G81" s="98"/>
      <c r="H81" s="99"/>
    </row>
    <row r="82" spans="1:8" x14ac:dyDescent="0.3">
      <c r="A82" s="100" t="s">
        <v>41</v>
      </c>
      <c r="B82" s="98"/>
      <c r="C82" s="98"/>
      <c r="D82" s="98"/>
      <c r="E82" s="98"/>
      <c r="F82" s="98"/>
      <c r="G82" s="98"/>
      <c r="H82" s="99"/>
    </row>
    <row r="83" spans="1:8" x14ac:dyDescent="0.3">
      <c r="A83" s="98" t="s">
        <v>42</v>
      </c>
      <c r="B83" s="98"/>
      <c r="C83" s="98"/>
      <c r="D83" s="98"/>
      <c r="E83" s="98"/>
      <c r="F83" s="98"/>
      <c r="G83" s="98"/>
      <c r="H83" s="99"/>
    </row>
    <row r="84" spans="1:8" x14ac:dyDescent="0.3">
      <c r="A84" s="98" t="s">
        <v>43</v>
      </c>
      <c r="B84" s="98"/>
      <c r="C84" s="98"/>
      <c r="D84" s="98"/>
      <c r="E84" s="98"/>
      <c r="F84" s="98"/>
      <c r="G84" s="98"/>
      <c r="H84" s="101"/>
    </row>
    <row r="85" spans="1:8" x14ac:dyDescent="0.3">
      <c r="A85" s="102"/>
      <c r="B85" s="53"/>
      <c r="C85" s="53"/>
      <c r="D85" s="53"/>
      <c r="E85" s="53"/>
    </row>
    <row r="86" spans="1:8" x14ac:dyDescent="0.3">
      <c r="A86" s="98"/>
      <c r="B86" s="103"/>
      <c r="C86" s="103"/>
      <c r="D86" s="103"/>
      <c r="E86" s="103"/>
      <c r="F86" s="104" t="s">
        <v>44</v>
      </c>
    </row>
    <row r="87" spans="1:8" x14ac:dyDescent="0.3">
      <c r="F87" s="104" t="s">
        <v>45</v>
      </c>
    </row>
  </sheetData>
  <mergeCells count="8">
    <mergeCell ref="A40:H40"/>
    <mergeCell ref="A60:H60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2024-05-22T06:39:13Z</dcterms:created>
  <dcterms:modified xsi:type="dcterms:W3CDTF">2024-05-22T06:41:25Z</dcterms:modified>
</cp:coreProperties>
</file>