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9\"/>
    </mc:Choice>
  </mc:AlternateContent>
  <xr:revisionPtr revIDLastSave="0" documentId="13_ncr:1_{BA9565EA-3517-433F-BDEE-91C85172222E}" xr6:coauthVersionLast="47" xr6:coauthVersionMax="47" xr10:uidLastSave="{00000000-0000-0000-0000-000000000000}"/>
  <bookViews>
    <workbookView xWindow="-108" yWindow="-108" windowWidth="23256" windowHeight="12456" xr2:uid="{7802FE03-DA52-4CF9-AE36-EA1F61A6114B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H78" i="1"/>
  <c r="G78" i="1"/>
  <c r="H77" i="1"/>
  <c r="G77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G65" i="1"/>
  <c r="H64" i="1"/>
  <c r="G64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8" i="1"/>
  <c r="G48" i="1"/>
  <c r="H46" i="1"/>
  <c r="G46" i="1"/>
  <c r="H45" i="1"/>
  <c r="G45" i="1"/>
  <c r="H39" i="1"/>
  <c r="G39" i="1"/>
  <c r="H38" i="1"/>
  <c r="G38" i="1"/>
  <c r="H37" i="1"/>
  <c r="G37" i="1"/>
  <c r="H36" i="1"/>
  <c r="H35" i="1"/>
  <c r="G35" i="1"/>
  <c r="H34" i="1"/>
  <c r="G34" i="1"/>
  <c r="H33" i="1"/>
  <c r="G33" i="1"/>
  <c r="H32" i="1"/>
  <c r="G32" i="1"/>
  <c r="H31" i="1"/>
  <c r="G31" i="1"/>
  <c r="G30" i="1"/>
  <c r="H29" i="1"/>
  <c r="G29" i="1"/>
  <c r="H27" i="1"/>
  <c r="G27" i="1"/>
  <c r="G26" i="1"/>
  <c r="G25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G15" i="1"/>
  <c r="H14" i="1"/>
  <c r="G14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<sst xmlns="http://schemas.openxmlformats.org/spreadsheetml/2006/main" count="201" uniqueCount="46">
  <si>
    <t xml:space="preserve">Galvijų supirkimo kainos Lietuvos įmonėse 2024 m. 16–19 sav., EUR/100 kg skerdenų (be PVM)  </t>
  </si>
  <si>
    <t>Kategorija pagal
raumeningumą</t>
  </si>
  <si>
    <t>Pokytis %</t>
  </si>
  <si>
    <t>19 sav.
(05 08–14)</t>
  </si>
  <si>
    <t>16 sav.
(04 15–21)</t>
  </si>
  <si>
    <t>17 sav.
(04 22–28)</t>
  </si>
  <si>
    <t>18 sav.
(04 29–05 05)</t>
  </si>
  <si>
    <t>19 sav.
(05 06–12)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</si>
  <si>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</si>
  <si>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</si>
  <si>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</si>
  <si>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</si>
  <si>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</si>
  <si>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</si>
  <si>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</si>
  <si>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</si>
  <si>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</si>
  <si>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</si>
  <si>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</si>
  <si>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</si>
  <si>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</si>
  <si>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</si>
  <si>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</si>
  <si>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</si>
  <si>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</si>
  <si>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</si>
  <si>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</si>
  <si>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</si>
  <si>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</si>
  <si>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</si>
  <si>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</si>
  <si>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</si>
  <si>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</si>
  <si>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</si>
  <si>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</si>
  <si>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</si>
  <si>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</si>
  <si>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</si>
  <si>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</si>
  <si>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</si>
  <si>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</si>
  <si>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</si>
  <si>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19 savaitę su 2024 m. 18 savaite</t>
  </si>
  <si>
    <t>** lyginant 2024 m. 19 savaitę su 2023 m. 19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</si>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</sst>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0" borderId="9" xfId="0" quotePrefix="1" applyNumberFormat="1" applyFont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10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3" borderId="9" xfId="1" applyNumberFormat="1" applyFont="1" applyFill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5" fillId="0" borderId="9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2" fontId="16" fillId="0" borderId="0" xfId="0" quotePrefix="1" applyNumberFormat="1" applyFont="1" applyAlignment="1">
      <alignment horizontal="right" vertical="center" indent="1"/>
    </xf>
    <xf numFmtId="0" fontId="14" fillId="0" borderId="0" xfId="0" applyFont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0" fontId="5" fillId="2" borderId="14" xfId="1" applyFont="1" applyFill="1" applyBorder="1" applyAlignment="1">
      <alignment horizontal="center" wrapText="1"/>
    </xf>
    <xf numFmtId="2" fontId="12" fillId="2" borderId="15" xfId="0" applyNumberFormat="1" applyFont="1" applyFill="1" applyBorder="1" applyAlignment="1">
      <alignment horizontal="right" vertical="center" wrapText="1" indent="1"/>
    </xf>
    <xf numFmtId="0" fontId="12" fillId="2" borderId="15" xfId="0" applyFont="1" applyFill="1" applyBorder="1" applyAlignment="1">
      <alignment horizontal="right" vertical="center" wrapText="1" indent="1"/>
    </xf>
    <xf numFmtId="2" fontId="12" fillId="2" borderId="15" xfId="0" applyNumberFormat="1" applyFont="1" applyFill="1" applyBorder="1" applyAlignment="1">
      <alignment horizontal="right" vertical="center" indent="1"/>
    </xf>
    <xf numFmtId="2" fontId="12" fillId="2" borderId="16" xfId="0" applyNumberFormat="1" applyFont="1" applyFill="1" applyBorder="1" applyAlignment="1">
      <alignment horizontal="right" vertical="center" indent="1"/>
    </xf>
    <xf numFmtId="0" fontId="5" fillId="3" borderId="17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8" fillId="0" borderId="18" xfId="1" applyNumberFormat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2" fontId="15" fillId="0" borderId="0" xfId="0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5" fillId="2" borderId="15" xfId="0" applyNumberFormat="1" applyFont="1" applyFill="1" applyBorder="1" applyAlignment="1">
      <alignment horizontal="right" vertical="center" wrapText="1" indent="1"/>
    </xf>
    <xf numFmtId="0" fontId="15" fillId="2" borderId="15" xfId="0" applyFont="1" applyFill="1" applyBorder="1" applyAlignment="1">
      <alignment horizontal="right" vertical="center" wrapText="1" indent="1"/>
    </xf>
    <xf numFmtId="2" fontId="12" fillId="2" borderId="15" xfId="0" quotePrefix="1" applyNumberFormat="1" applyFont="1" applyFill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8" fillId="0" borderId="19" xfId="1" applyNumberFormat="1" applyFont="1" applyBorder="1" applyAlignment="1">
      <alignment horizontal="right" vertical="center" wrapText="1" indent="1"/>
    </xf>
    <xf numFmtId="2" fontId="8" fillId="0" borderId="2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0" xfId="1" applyNumberFormat="1" applyFont="1" applyAlignment="1">
      <alignment horizontal="right" vertical="center" wrapText="1" indent="1"/>
    </xf>
    <xf numFmtId="0" fontId="7" fillId="0" borderId="9" xfId="1" quotePrefix="1" applyFont="1" applyBorder="1" applyAlignment="1">
      <alignment horizontal="right" vertical="center" wrapText="1" indent="1"/>
    </xf>
    <xf numFmtId="2" fontId="7" fillId="0" borderId="9" xfId="0" applyNumberFormat="1" applyFont="1" applyBorder="1" applyAlignment="1">
      <alignment horizontal="right" vertical="center" wrapText="1" indent="1"/>
    </xf>
    <xf numFmtId="0" fontId="8" fillId="0" borderId="20" xfId="1" applyFont="1" applyBorder="1" applyAlignment="1">
      <alignment horizontal="right" vertical="center" wrapText="1" indent="1"/>
    </xf>
    <xf numFmtId="0" fontId="18" fillId="0" borderId="9" xfId="1" applyFont="1" applyBorder="1" applyAlignment="1">
      <alignment horizontal="right" vertical="center" wrapText="1" indent="1"/>
    </xf>
    <xf numFmtId="0" fontId="15" fillId="0" borderId="20" xfId="0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4" fillId="0" borderId="20" xfId="0" applyFont="1" applyBorder="1" applyAlignment="1">
      <alignment horizontal="right" vertical="center" wrapText="1" indent="1"/>
    </xf>
    <xf numFmtId="0" fontId="15" fillId="2" borderId="21" xfId="0" applyFont="1" applyFill="1" applyBorder="1" applyAlignment="1">
      <alignment horizontal="right" vertical="center" wrapText="1" indent="1"/>
    </xf>
    <xf numFmtId="2" fontId="12" fillId="2" borderId="14" xfId="0" quotePrefix="1" applyNumberFormat="1" applyFont="1" applyFill="1" applyBorder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4" fillId="0" borderId="19" xfId="0" applyNumberFormat="1" applyFont="1" applyBorder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20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0" fontId="20" fillId="0" borderId="0" xfId="0" applyFont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20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11" fillId="0" borderId="20" xfId="1" applyFont="1" applyBorder="1" applyAlignment="1">
      <alignment horizontal="right" vertical="center" wrapText="1" indent="1"/>
    </xf>
    <xf numFmtId="2" fontId="7" fillId="0" borderId="9" xfId="0" applyNumberFormat="1" applyFont="1" applyBorder="1" applyAlignment="1">
      <alignment horizontal="right" vertical="center" indent="1"/>
    </xf>
    <xf numFmtId="0" fontId="7" fillId="0" borderId="0" xfId="0" applyFont="1" applyAlignment="1">
      <alignment horizontal="right" vertical="center" indent="1"/>
    </xf>
    <xf numFmtId="0" fontId="7" fillId="0" borderId="20" xfId="0" applyFont="1" applyBorder="1" applyAlignment="1">
      <alignment horizontal="right" vertical="center" indent="1"/>
    </xf>
    <xf numFmtId="0" fontId="21" fillId="0" borderId="0" xfId="0" applyFont="1" applyAlignment="1">
      <alignment horizontal="right" vertical="center" wrapText="1" indent="1"/>
    </xf>
    <xf numFmtId="0" fontId="21" fillId="0" borderId="20" xfId="0" applyFont="1" applyBorder="1" applyAlignment="1">
      <alignment horizontal="right" vertical="center" wrapText="1" indent="1"/>
    </xf>
    <xf numFmtId="2" fontId="15" fillId="0" borderId="12" xfId="0" quotePrefix="1" applyNumberFormat="1" applyFont="1" applyBorder="1" applyAlignment="1">
      <alignment horizontal="right" vertical="center" wrapText="1" indent="1"/>
    </xf>
    <xf numFmtId="2" fontId="15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5" fillId="2" borderId="24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5" xfId="1" applyNumberFormat="1" applyFont="1" applyFill="1" applyBorder="1" applyAlignment="1">
      <alignment horizontal="center" vertical="center" wrapText="1"/>
    </xf>
    <xf numFmtId="2" fontId="12" fillId="4" borderId="26" xfId="0" applyNumberFormat="1" applyFont="1" applyFill="1" applyBorder="1" applyAlignment="1">
      <alignment horizontal="right" vertical="center" wrapText="1" indent="1"/>
    </xf>
    <xf numFmtId="0" fontId="12" fillId="4" borderId="26" xfId="0" applyFont="1" applyFill="1" applyBorder="1" applyAlignment="1">
      <alignment horizontal="right" vertical="center" wrapText="1" indent="1"/>
    </xf>
    <xf numFmtId="2" fontId="12" fillId="4" borderId="26" xfId="0" applyNumberFormat="1" applyFont="1" applyFill="1" applyBorder="1" applyAlignment="1">
      <alignment horizontal="right" vertical="center" indent="1"/>
    </xf>
    <xf numFmtId="2" fontId="12" fillId="4" borderId="27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2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3" fillId="0" borderId="0" xfId="0" applyFont="1" applyAlignment="1">
      <alignment vertical="center"/>
    </xf>
    <xf numFmtId="2" fontId="8" fillId="0" borderId="28" xfId="1" applyNumberFormat="1" applyFont="1" applyBorder="1" applyAlignment="1">
      <alignment horizontal="right" vertical="center" wrapText="1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18" fillId="0" borderId="20" xfId="1" applyFont="1" applyBorder="1" applyAlignment="1">
      <alignment horizontal="right" vertical="center" wrapText="1" indent="1"/>
    </xf>
    <xf numFmtId="0" fontId="12" fillId="0" borderId="20" xfId="0" quotePrefix="1" applyFont="1" applyBorder="1" applyAlignment="1">
      <alignment horizontal="right" vertical="center" indent="1"/>
    </xf>
    <xf numFmtId="2" fontId="15" fillId="0" borderId="20" xfId="0" applyNumberFormat="1" applyFont="1" applyBorder="1" applyAlignment="1">
      <alignment horizontal="right" vertical="center" wrapText="1" indent="1"/>
    </xf>
    <xf numFmtId="2" fontId="18" fillId="0" borderId="22" xfId="1" applyNumberFormat="1" applyFont="1" applyBorder="1" applyAlignment="1">
      <alignment horizontal="right" vertical="center" wrapText="1" indent="1"/>
    </xf>
  </cellXfs>
  <cellStyles count="3">
    <cellStyle name="Normal" xfId="0" builtinId="0"/>
    <cellStyle name="Normal 2" xfId="1" xr:uid="{3E9792AF-5A35-40AA-BFE8-26FD92FFF60D}"/>
    <cellStyle name="Normal_Sheet1 2" xfId="2" xr:uid="{F900BCB7-7D15-418C-8FC1-C089685B7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DC33-771C-4953-B789-32F32B233AD5}">
  <dimension ref="A2:H87"/>
  <sheetViews>
    <sheetView showGridLines="0" tabSelected="1" workbookViewId="0">
      <selection activeCell="N39" sqref="N39"/>
    </sheetView>
  </sheetViews>
  <sheetFormatPr defaultRowHeight="14.4" x14ac:dyDescent="0.3"/>
  <cols>
    <col min="1" max="1" width="13" customWidth="1"/>
    <col min="2" max="4" width="10.21875" customWidth="1"/>
    <col min="5" max="5" width="9.88671875" customWidth="1"/>
  </cols>
  <sheetData>
    <row r="2" spans="1:8" ht="30" customHeight="1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5" t="s">
        <v>12</v>
      </c>
      <c r="E7" s="15" t="s">
        <v>12</v>
      </c>
      <c r="F7" s="102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9">
        <v>428.04</v>
      </c>
      <c r="C8" s="20">
        <v>443.31</v>
      </c>
      <c r="D8" s="21" t="s">
        <v>12</v>
      </c>
      <c r="E8" s="21">
        <v>432.34</v>
      </c>
      <c r="F8" s="56">
        <v>445.24</v>
      </c>
      <c r="G8" s="17">
        <f>F8/E8*100-100</f>
        <v>2.9837627792940822</v>
      </c>
      <c r="H8" s="17">
        <f>(F8/B8-1)*100</f>
        <v>4.0183160452294198</v>
      </c>
    </row>
    <row r="9" spans="1:8" x14ac:dyDescent="0.3">
      <c r="A9" s="18" t="s">
        <v>15</v>
      </c>
      <c r="B9" s="19">
        <v>434.7</v>
      </c>
      <c r="C9" s="21" t="s">
        <v>12</v>
      </c>
      <c r="D9" s="21">
        <v>434.16</v>
      </c>
      <c r="E9" s="21">
        <v>429.07</v>
      </c>
      <c r="F9" s="56">
        <v>435.47</v>
      </c>
      <c r="G9" s="17">
        <f>F9/E9*100-100</f>
        <v>1.4915981075349123</v>
      </c>
      <c r="H9" s="17">
        <f>(F9/B9-1)*100</f>
        <v>0.17713365539453463</v>
      </c>
    </row>
    <row r="10" spans="1:8" x14ac:dyDescent="0.3">
      <c r="A10" s="22" t="s">
        <v>16</v>
      </c>
      <c r="B10" s="23">
        <v>431.58</v>
      </c>
      <c r="C10" s="24">
        <v>445.37</v>
      </c>
      <c r="D10" s="24">
        <v>433.35</v>
      </c>
      <c r="E10" s="24">
        <v>428.84</v>
      </c>
      <c r="F10" s="77">
        <v>439.02</v>
      </c>
      <c r="G10" s="25">
        <f>F10/E10*100-100</f>
        <v>2.3738457233467187</v>
      </c>
      <c r="H10" s="26">
        <f>(F10/B10-1)*100</f>
        <v>1.7238982343945608</v>
      </c>
    </row>
    <row r="11" spans="1:8" x14ac:dyDescent="0.3">
      <c r="A11" s="18" t="s">
        <v>17</v>
      </c>
      <c r="B11" s="13" t="s">
        <v>12</v>
      </c>
      <c r="C11" s="21">
        <v>351.03</v>
      </c>
      <c r="D11" s="21" t="s">
        <v>12</v>
      </c>
      <c r="E11" s="21" t="s">
        <v>12</v>
      </c>
      <c r="F11" s="56" t="s">
        <v>12</v>
      </c>
      <c r="G11" s="17" t="s">
        <v>13</v>
      </c>
      <c r="H11" s="17" t="s">
        <v>13</v>
      </c>
    </row>
    <row r="12" spans="1:8" x14ac:dyDescent="0.3">
      <c r="A12" s="18" t="s">
        <v>18</v>
      </c>
      <c r="B12" s="27">
        <v>420.39</v>
      </c>
      <c r="C12" s="20">
        <v>413.14</v>
      </c>
      <c r="D12" s="20">
        <v>425.18</v>
      </c>
      <c r="E12" s="20">
        <v>429.78</v>
      </c>
      <c r="F12" s="61">
        <v>419.21</v>
      </c>
      <c r="G12" s="17">
        <f>F12/E12*100-100</f>
        <v>-2.4593978314486549</v>
      </c>
      <c r="H12" s="17">
        <f>(F12/B12-1)*100</f>
        <v>-0.28069173862366181</v>
      </c>
    </row>
    <row r="13" spans="1:8" x14ac:dyDescent="0.3">
      <c r="A13" s="18" t="s">
        <v>19</v>
      </c>
      <c r="B13" s="27">
        <v>424.92</v>
      </c>
      <c r="C13" s="20">
        <v>416.55</v>
      </c>
      <c r="D13" s="20">
        <v>429.63</v>
      </c>
      <c r="E13" s="20">
        <v>421.45</v>
      </c>
      <c r="F13" s="61">
        <v>417.28</v>
      </c>
      <c r="G13" s="17">
        <f>F13/E13*100-100</f>
        <v>-0.98944121485348546</v>
      </c>
      <c r="H13" s="17">
        <f>(F13/B13-1)*100</f>
        <v>-1.797985503153543</v>
      </c>
    </row>
    <row r="14" spans="1:8" x14ac:dyDescent="0.3">
      <c r="A14" s="22" t="s">
        <v>20</v>
      </c>
      <c r="B14" s="28">
        <v>422.68</v>
      </c>
      <c r="C14" s="29">
        <v>413.63</v>
      </c>
      <c r="D14" s="29">
        <v>427.31</v>
      </c>
      <c r="E14" s="29">
        <v>425.81</v>
      </c>
      <c r="F14" s="63">
        <v>418.54</v>
      </c>
      <c r="G14" s="25">
        <f>F14/E14*100-100</f>
        <v>-1.7073342570630103</v>
      </c>
      <c r="H14" s="26">
        <f>(F14/B14-1)*100</f>
        <v>-0.97946437020913768</v>
      </c>
    </row>
    <row r="15" spans="1:8" x14ac:dyDescent="0.3">
      <c r="A15" s="18" t="s">
        <v>21</v>
      </c>
      <c r="B15" s="27" t="s">
        <v>12</v>
      </c>
      <c r="C15" s="20">
        <v>369.83</v>
      </c>
      <c r="D15" s="20">
        <v>366.81</v>
      </c>
      <c r="E15" s="20">
        <v>366.24</v>
      </c>
      <c r="F15" s="61">
        <v>325.38</v>
      </c>
      <c r="G15" s="30">
        <f>F15/E15*100-100</f>
        <v>-11.15661861074706</v>
      </c>
      <c r="H15" s="30" t="s">
        <v>13</v>
      </c>
    </row>
    <row r="16" spans="1:8" x14ac:dyDescent="0.3">
      <c r="A16" s="18" t="s">
        <v>22</v>
      </c>
      <c r="B16" s="27">
        <v>402.34</v>
      </c>
      <c r="C16" s="31">
        <v>398.94</v>
      </c>
      <c r="D16" s="31">
        <v>399.59</v>
      </c>
      <c r="E16" s="31">
        <v>412.88</v>
      </c>
      <c r="F16" s="65">
        <v>396.42</v>
      </c>
      <c r="G16" s="17">
        <f t="shared" ref="G16:G23" si="0">F16/E16*100-100</f>
        <v>-3.9866304979655069</v>
      </c>
      <c r="H16" s="17">
        <f>(F16/B16-1)*100</f>
        <v>-1.4713923547248542</v>
      </c>
    </row>
    <row r="17" spans="1:8" x14ac:dyDescent="0.3">
      <c r="A17" s="18" t="s">
        <v>23</v>
      </c>
      <c r="B17" s="27">
        <v>405.89</v>
      </c>
      <c r="C17" s="20">
        <v>404.1</v>
      </c>
      <c r="D17" s="20">
        <v>415.55</v>
      </c>
      <c r="E17" s="20">
        <v>412.02</v>
      </c>
      <c r="F17" s="61">
        <v>408.07</v>
      </c>
      <c r="G17" s="17">
        <f t="shared" si="0"/>
        <v>-0.95869132566379278</v>
      </c>
      <c r="H17" s="17">
        <f t="shared" ref="H17:H22" si="1">(F17/B17-1)*100</f>
        <v>0.53709133016335286</v>
      </c>
    </row>
    <row r="18" spans="1:8" x14ac:dyDescent="0.3">
      <c r="A18" s="22" t="s">
        <v>24</v>
      </c>
      <c r="B18" s="28">
        <v>400.01</v>
      </c>
      <c r="C18" s="29">
        <v>400.89</v>
      </c>
      <c r="D18" s="29">
        <v>404.48</v>
      </c>
      <c r="E18" s="29">
        <v>409.26</v>
      </c>
      <c r="F18" s="63">
        <v>398.06</v>
      </c>
      <c r="G18" s="25">
        <f t="shared" si="0"/>
        <v>-2.7366466305038415</v>
      </c>
      <c r="H18" s="26">
        <f t="shared" si="1"/>
        <v>-0.48748781280467668</v>
      </c>
    </row>
    <row r="19" spans="1:8" x14ac:dyDescent="0.3">
      <c r="A19" s="18" t="s">
        <v>25</v>
      </c>
      <c r="B19" s="27">
        <v>309.43</v>
      </c>
      <c r="C19" s="17" t="s">
        <v>12</v>
      </c>
      <c r="D19" s="17">
        <v>286.92</v>
      </c>
      <c r="E19" s="17">
        <v>330.67</v>
      </c>
      <c r="F19" s="103">
        <v>303.27</v>
      </c>
      <c r="G19" s="30">
        <f t="shared" si="0"/>
        <v>-8.2862067922702494</v>
      </c>
      <c r="H19" s="30">
        <f t="shared" si="1"/>
        <v>-1.9907571987202388</v>
      </c>
    </row>
    <row r="20" spans="1:8" x14ac:dyDescent="0.3">
      <c r="A20" s="18" t="s">
        <v>26</v>
      </c>
      <c r="B20" s="27">
        <v>366.93</v>
      </c>
      <c r="C20" s="31">
        <v>352.87</v>
      </c>
      <c r="D20" s="31">
        <v>330.08</v>
      </c>
      <c r="E20" s="31">
        <v>334.85</v>
      </c>
      <c r="F20" s="65">
        <v>299.86</v>
      </c>
      <c r="G20" s="17">
        <f t="shared" si="0"/>
        <v>-10.449454979841718</v>
      </c>
      <c r="H20" s="17">
        <f t="shared" si="1"/>
        <v>-18.278690758455284</v>
      </c>
    </row>
    <row r="21" spans="1:8" x14ac:dyDescent="0.3">
      <c r="A21" s="18" t="s">
        <v>27</v>
      </c>
      <c r="B21" s="19" t="s">
        <v>12</v>
      </c>
      <c r="C21" s="17" t="s">
        <v>12</v>
      </c>
      <c r="D21" s="17" t="s">
        <v>12</v>
      </c>
      <c r="E21" s="31">
        <v>373.85</v>
      </c>
      <c r="F21" s="103" t="s">
        <v>12</v>
      </c>
      <c r="G21" s="17" t="s">
        <v>13</v>
      </c>
      <c r="H21" s="17" t="s">
        <v>13</v>
      </c>
    </row>
    <row r="22" spans="1:8" x14ac:dyDescent="0.3">
      <c r="A22" s="22" t="s">
        <v>28</v>
      </c>
      <c r="B22" s="32">
        <v>356.45</v>
      </c>
      <c r="C22" s="33">
        <v>354.32</v>
      </c>
      <c r="D22" s="33">
        <v>327.55</v>
      </c>
      <c r="E22" s="33">
        <v>348.77</v>
      </c>
      <c r="F22" s="84">
        <v>329.85</v>
      </c>
      <c r="G22" s="25">
        <f t="shared" si="0"/>
        <v>-5.4247785073257404</v>
      </c>
      <c r="H22" s="26">
        <f t="shared" si="1"/>
        <v>-7.462477205779205</v>
      </c>
    </row>
    <row r="23" spans="1:8" x14ac:dyDescent="0.3">
      <c r="A23" s="34" t="s">
        <v>29</v>
      </c>
      <c r="B23" s="35">
        <v>403.28</v>
      </c>
      <c r="C23" s="36">
        <v>409.36</v>
      </c>
      <c r="D23" s="36">
        <v>409.84</v>
      </c>
      <c r="E23" s="36">
        <v>410.86</v>
      </c>
      <c r="F23" s="36">
        <v>405.88</v>
      </c>
      <c r="G23" s="37">
        <f t="shared" si="0"/>
        <v>-1.2120917100715616</v>
      </c>
      <c r="H23" s="38">
        <f>F23/B23*100-100</f>
        <v>0.64471335052569145</v>
      </c>
    </row>
    <row r="24" spans="1:8" x14ac:dyDescent="0.3">
      <c r="A24" s="39" t="s">
        <v>30</v>
      </c>
      <c r="B24" s="39"/>
      <c r="C24" s="39"/>
      <c r="D24" s="39"/>
      <c r="E24" s="39"/>
      <c r="F24" s="39"/>
      <c r="G24" s="39"/>
      <c r="H24" s="39"/>
    </row>
    <row r="25" spans="1:8" x14ac:dyDescent="0.3">
      <c r="A25" s="40" t="s">
        <v>14</v>
      </c>
      <c r="B25" s="41" t="s">
        <v>12</v>
      </c>
      <c r="C25" s="14">
        <v>413.16</v>
      </c>
      <c r="D25" s="14">
        <v>407.14</v>
      </c>
      <c r="E25" s="14">
        <v>414.7</v>
      </c>
      <c r="F25" s="55">
        <v>407.97</v>
      </c>
      <c r="G25" s="30">
        <f t="shared" ref="G25:G34" si="2">F25/E25*100-100</f>
        <v>-1.6228598987219556</v>
      </c>
      <c r="H25" s="42" t="s">
        <v>13</v>
      </c>
    </row>
    <row r="26" spans="1:8" x14ac:dyDescent="0.3">
      <c r="A26" s="40" t="s">
        <v>15</v>
      </c>
      <c r="B26" s="13" t="s">
        <v>12</v>
      </c>
      <c r="C26" s="20" t="s">
        <v>12</v>
      </c>
      <c r="D26" s="20" t="s">
        <v>12</v>
      </c>
      <c r="E26" s="20">
        <v>407.75</v>
      </c>
      <c r="F26" s="61">
        <v>406.6</v>
      </c>
      <c r="G26" s="30">
        <f t="shared" si="2"/>
        <v>-0.28203556100551452</v>
      </c>
      <c r="H26" s="43" t="s">
        <v>13</v>
      </c>
    </row>
    <row r="27" spans="1:8" x14ac:dyDescent="0.3">
      <c r="A27" s="22" t="s">
        <v>16</v>
      </c>
      <c r="B27" s="44">
        <v>391.87</v>
      </c>
      <c r="C27" s="45">
        <v>393.28</v>
      </c>
      <c r="D27" s="45">
        <v>403.88</v>
      </c>
      <c r="E27" s="45">
        <v>412.3</v>
      </c>
      <c r="F27" s="104">
        <v>404.03</v>
      </c>
      <c r="G27" s="25">
        <f t="shared" si="2"/>
        <v>-2.0058210041232201</v>
      </c>
      <c r="H27" s="46">
        <f t="shared" ref="H27:H38" si="3">F27/B27*100-100</f>
        <v>3.10306989562865</v>
      </c>
    </row>
    <row r="28" spans="1:8" x14ac:dyDescent="0.3">
      <c r="A28" s="18" t="s">
        <v>17</v>
      </c>
      <c r="B28" s="13" t="s">
        <v>12</v>
      </c>
      <c r="C28" s="20" t="s">
        <v>12</v>
      </c>
      <c r="D28" s="20" t="s">
        <v>12</v>
      </c>
      <c r="E28" s="20" t="s">
        <v>12</v>
      </c>
      <c r="F28" s="61" t="s">
        <v>12</v>
      </c>
      <c r="G28" s="17" t="s">
        <v>13</v>
      </c>
      <c r="H28" s="43" t="s">
        <v>13</v>
      </c>
    </row>
    <row r="29" spans="1:8" x14ac:dyDescent="0.3">
      <c r="A29" s="18" t="s">
        <v>18</v>
      </c>
      <c r="B29" s="13">
        <v>408.18</v>
      </c>
      <c r="C29" s="20">
        <v>412.27</v>
      </c>
      <c r="D29" s="20">
        <v>417.78</v>
      </c>
      <c r="E29" s="20">
        <v>417.77</v>
      </c>
      <c r="F29" s="61">
        <v>411.79</v>
      </c>
      <c r="G29" s="30">
        <f t="shared" si="2"/>
        <v>-1.431409627306877</v>
      </c>
      <c r="H29" s="42">
        <f t="shared" si="3"/>
        <v>0.88441373903668818</v>
      </c>
    </row>
    <row r="30" spans="1:8" x14ac:dyDescent="0.3">
      <c r="A30" s="18" t="s">
        <v>19</v>
      </c>
      <c r="B30" s="13" t="s">
        <v>12</v>
      </c>
      <c r="C30" s="20">
        <v>421.51</v>
      </c>
      <c r="D30" s="20">
        <v>435.07</v>
      </c>
      <c r="E30" s="20">
        <v>427.27</v>
      </c>
      <c r="F30" s="61">
        <v>415.85</v>
      </c>
      <c r="G30" s="30">
        <f t="shared" si="2"/>
        <v>-2.6727830177639333</v>
      </c>
      <c r="H30" s="42" t="s">
        <v>13</v>
      </c>
    </row>
    <row r="31" spans="1:8" x14ac:dyDescent="0.3">
      <c r="A31" s="22" t="s">
        <v>20</v>
      </c>
      <c r="B31" s="44">
        <v>409.65</v>
      </c>
      <c r="C31" s="47">
        <v>417.26</v>
      </c>
      <c r="D31" s="47">
        <v>423.07</v>
      </c>
      <c r="E31" s="47">
        <v>417.63</v>
      </c>
      <c r="F31" s="105">
        <v>412.04</v>
      </c>
      <c r="G31" s="26">
        <f t="shared" si="2"/>
        <v>-1.3385053755716712</v>
      </c>
      <c r="H31" s="46">
        <f t="shared" si="3"/>
        <v>0.58342487489319694</v>
      </c>
    </row>
    <row r="32" spans="1:8" x14ac:dyDescent="0.3">
      <c r="A32" s="18" t="s">
        <v>21</v>
      </c>
      <c r="B32" s="13">
        <v>388.18</v>
      </c>
      <c r="C32" s="20" t="s">
        <v>12</v>
      </c>
      <c r="D32" s="20">
        <v>379.13</v>
      </c>
      <c r="E32" s="20">
        <v>362.63</v>
      </c>
      <c r="F32" s="61">
        <v>336.84</v>
      </c>
      <c r="G32" s="30">
        <f t="shared" si="2"/>
        <v>-7.1119322725643315</v>
      </c>
      <c r="H32" s="42">
        <f t="shared" si="3"/>
        <v>-13.225823071770833</v>
      </c>
    </row>
    <row r="33" spans="1:8" x14ac:dyDescent="0.3">
      <c r="A33" s="18" t="s">
        <v>22</v>
      </c>
      <c r="B33" s="27">
        <v>396.48</v>
      </c>
      <c r="C33" s="31">
        <v>400.5</v>
      </c>
      <c r="D33" s="31">
        <v>400.97</v>
      </c>
      <c r="E33" s="31">
        <v>399.34</v>
      </c>
      <c r="F33" s="65">
        <v>393.14</v>
      </c>
      <c r="G33" s="30">
        <f t="shared" si="2"/>
        <v>-1.552561726849305</v>
      </c>
      <c r="H33" s="42">
        <f t="shared" si="3"/>
        <v>-0.84241323648103617</v>
      </c>
    </row>
    <row r="34" spans="1:8" x14ac:dyDescent="0.3">
      <c r="A34" s="18" t="s">
        <v>23</v>
      </c>
      <c r="B34" s="13">
        <v>406.68</v>
      </c>
      <c r="C34" s="20">
        <v>399.75</v>
      </c>
      <c r="D34" s="20">
        <v>421.74</v>
      </c>
      <c r="E34" s="20">
        <v>405.74</v>
      </c>
      <c r="F34" s="61">
        <v>411.2</v>
      </c>
      <c r="G34" s="30">
        <f t="shared" si="2"/>
        <v>1.3456893577167506</v>
      </c>
      <c r="H34" s="42">
        <f t="shared" si="3"/>
        <v>1.1114389692141344</v>
      </c>
    </row>
    <row r="35" spans="1:8" x14ac:dyDescent="0.3">
      <c r="A35" s="22" t="s">
        <v>24</v>
      </c>
      <c r="B35" s="28">
        <v>394</v>
      </c>
      <c r="C35" s="48">
        <v>395.17</v>
      </c>
      <c r="D35" s="48">
        <v>403.42</v>
      </c>
      <c r="E35" s="48">
        <v>396.25</v>
      </c>
      <c r="F35" s="106">
        <v>392.62</v>
      </c>
      <c r="G35" s="25">
        <f>F35/E35*100-100</f>
        <v>-0.91608832807570195</v>
      </c>
      <c r="H35" s="46">
        <f t="shared" si="3"/>
        <v>-0.35025380710659704</v>
      </c>
    </row>
    <row r="36" spans="1:8" x14ac:dyDescent="0.3">
      <c r="A36" s="18" t="s">
        <v>25</v>
      </c>
      <c r="B36" s="27">
        <v>357.43</v>
      </c>
      <c r="C36" s="20" t="s">
        <v>12</v>
      </c>
      <c r="D36" s="20">
        <v>350.71</v>
      </c>
      <c r="E36" s="20" t="s">
        <v>12</v>
      </c>
      <c r="F36" s="61">
        <v>315.87</v>
      </c>
      <c r="G36" s="25" t="s">
        <v>13</v>
      </c>
      <c r="H36" s="42">
        <f t="shared" si="3"/>
        <v>-11.62745152897071</v>
      </c>
    </row>
    <row r="37" spans="1:8" x14ac:dyDescent="0.3">
      <c r="A37" s="18" t="s">
        <v>26</v>
      </c>
      <c r="B37" s="27">
        <v>365.93</v>
      </c>
      <c r="C37" s="20">
        <v>389.28</v>
      </c>
      <c r="D37" s="20" t="s">
        <v>12</v>
      </c>
      <c r="E37" s="20">
        <v>329.56</v>
      </c>
      <c r="F37" s="61">
        <v>351.78</v>
      </c>
      <c r="G37" s="30">
        <f t="shared" ref="G37:G38" si="4">F37/E37*100-100</f>
        <v>6.7423230974632702</v>
      </c>
      <c r="H37" s="42">
        <f t="shared" si="3"/>
        <v>-3.8668597819255126</v>
      </c>
    </row>
    <row r="38" spans="1:8" x14ac:dyDescent="0.3">
      <c r="A38" s="22" t="s">
        <v>28</v>
      </c>
      <c r="B38" s="32">
        <v>375.45</v>
      </c>
      <c r="C38" s="49">
        <v>385.51</v>
      </c>
      <c r="D38" s="49">
        <v>347.75</v>
      </c>
      <c r="E38" s="49">
        <v>324.91000000000003</v>
      </c>
      <c r="F38" s="107">
        <v>359.83</v>
      </c>
      <c r="G38" s="25">
        <f t="shared" si="4"/>
        <v>10.747591640762039</v>
      </c>
      <c r="H38" s="46">
        <f t="shared" si="3"/>
        <v>-4.1603409242242719</v>
      </c>
    </row>
    <row r="39" spans="1:8" x14ac:dyDescent="0.3">
      <c r="A39" s="50" t="s">
        <v>29</v>
      </c>
      <c r="B39" s="51">
        <v>391.87</v>
      </c>
      <c r="C39" s="52">
        <v>400.18</v>
      </c>
      <c r="D39" s="52">
        <v>405.72</v>
      </c>
      <c r="E39" s="52">
        <v>397.89</v>
      </c>
      <c r="F39" s="52">
        <v>397.29</v>
      </c>
      <c r="G39" s="53">
        <f>F39/E39*100-100</f>
        <v>-0.15079544597752204</v>
      </c>
      <c r="H39" s="38">
        <f>F39/B39*100-100</f>
        <v>1.3831117462423776</v>
      </c>
    </row>
    <row r="40" spans="1:8" x14ac:dyDescent="0.3">
      <c r="A40" s="39" t="s">
        <v>31</v>
      </c>
      <c r="B40" s="39"/>
      <c r="C40" s="39"/>
      <c r="D40" s="39"/>
      <c r="E40" s="39"/>
      <c r="F40" s="39"/>
      <c r="G40" s="39"/>
      <c r="H40" s="39"/>
    </row>
    <row r="41" spans="1:8" x14ac:dyDescent="0.3">
      <c r="A41" s="40" t="s">
        <v>15</v>
      </c>
      <c r="B41" s="54" t="s">
        <v>12</v>
      </c>
      <c r="C41" s="14" t="s">
        <v>12</v>
      </c>
      <c r="D41" s="14" t="s">
        <v>12</v>
      </c>
      <c r="E41" s="14">
        <v>374.04</v>
      </c>
      <c r="F41" s="55" t="s">
        <v>12</v>
      </c>
      <c r="G41" s="43" t="s">
        <v>13</v>
      </c>
      <c r="H41" s="14" t="s">
        <v>13</v>
      </c>
    </row>
    <row r="42" spans="1:8" x14ac:dyDescent="0.3">
      <c r="A42" s="40" t="s">
        <v>32</v>
      </c>
      <c r="B42" s="13" t="s">
        <v>12</v>
      </c>
      <c r="C42" s="21" t="s">
        <v>12</v>
      </c>
      <c r="D42" s="21" t="s">
        <v>12</v>
      </c>
      <c r="E42" s="21" t="s">
        <v>12</v>
      </c>
      <c r="F42" s="56" t="s">
        <v>12</v>
      </c>
      <c r="G42" s="43" t="s">
        <v>13</v>
      </c>
      <c r="H42" s="43" t="s">
        <v>13</v>
      </c>
    </row>
    <row r="43" spans="1:8" x14ac:dyDescent="0.3">
      <c r="A43" s="57" t="s">
        <v>16</v>
      </c>
      <c r="B43" s="27">
        <v>395</v>
      </c>
      <c r="C43" s="21" t="s">
        <v>12</v>
      </c>
      <c r="D43" s="21" t="s">
        <v>12</v>
      </c>
      <c r="E43" s="58">
        <v>355.98</v>
      </c>
      <c r="F43" s="56" t="s">
        <v>12</v>
      </c>
      <c r="G43" s="43" t="s">
        <v>13</v>
      </c>
      <c r="H43" s="26" t="s">
        <v>13</v>
      </c>
    </row>
    <row r="44" spans="1:8" x14ac:dyDescent="0.3">
      <c r="A44" s="40" t="s">
        <v>18</v>
      </c>
      <c r="B44" s="59" t="s">
        <v>12</v>
      </c>
      <c r="C44" s="21" t="s">
        <v>12</v>
      </c>
      <c r="D44" s="21">
        <v>370.77</v>
      </c>
      <c r="E44" s="21" t="s">
        <v>12</v>
      </c>
      <c r="F44" s="56" t="s">
        <v>12</v>
      </c>
      <c r="G44" s="17" t="s">
        <v>13</v>
      </c>
      <c r="H44" s="43" t="s">
        <v>13</v>
      </c>
    </row>
    <row r="45" spans="1:8" x14ac:dyDescent="0.3">
      <c r="A45" s="18" t="s">
        <v>19</v>
      </c>
      <c r="B45" s="60">
        <v>382.82</v>
      </c>
      <c r="C45" s="20">
        <v>361.59</v>
      </c>
      <c r="D45" s="20">
        <v>376.17</v>
      </c>
      <c r="E45" s="20">
        <v>346.89</v>
      </c>
      <c r="F45" s="61">
        <v>374.84</v>
      </c>
      <c r="G45" s="43">
        <f>F45/E45*100-100</f>
        <v>8.0573092334745837</v>
      </c>
      <c r="H45" s="43">
        <f t="shared" ref="H45:H59" si="5">F45/B45*100-100</f>
        <v>-2.0845305887884678</v>
      </c>
    </row>
    <row r="46" spans="1:8" x14ac:dyDescent="0.3">
      <c r="A46" s="18" t="s">
        <v>33</v>
      </c>
      <c r="B46" s="60">
        <v>375.58</v>
      </c>
      <c r="C46" s="20">
        <v>346.92</v>
      </c>
      <c r="D46" s="20">
        <v>375.57</v>
      </c>
      <c r="E46" s="20">
        <v>336.7</v>
      </c>
      <c r="F46" s="61">
        <v>360.29</v>
      </c>
      <c r="G46" s="43">
        <f>F46/E46*100-100</f>
        <v>7.006237006237015</v>
      </c>
      <c r="H46" s="43">
        <f t="shared" si="5"/>
        <v>-4.0710367964215237</v>
      </c>
    </row>
    <row r="47" spans="1:8" x14ac:dyDescent="0.3">
      <c r="A47" s="18" t="s">
        <v>34</v>
      </c>
      <c r="B47" s="13" t="s">
        <v>12</v>
      </c>
      <c r="C47" s="20">
        <v>366.99</v>
      </c>
      <c r="D47" s="20">
        <v>367.19</v>
      </c>
      <c r="E47" s="21" t="s">
        <v>12</v>
      </c>
      <c r="F47" s="56">
        <v>340.67</v>
      </c>
      <c r="G47" s="43" t="s">
        <v>13</v>
      </c>
      <c r="H47" s="43" t="s">
        <v>13</v>
      </c>
    </row>
    <row r="48" spans="1:8" x14ac:dyDescent="0.3">
      <c r="A48" s="22" t="s">
        <v>20</v>
      </c>
      <c r="B48" s="62">
        <v>380.55</v>
      </c>
      <c r="C48" s="29">
        <v>355.06</v>
      </c>
      <c r="D48" s="29">
        <v>373.47</v>
      </c>
      <c r="E48" s="29">
        <v>341.49</v>
      </c>
      <c r="F48" s="63">
        <v>371.04</v>
      </c>
      <c r="G48" s="64">
        <f>F48/E48*100-100</f>
        <v>8.6532548537292513</v>
      </c>
      <c r="H48" s="46">
        <f t="shared" si="5"/>
        <v>-2.4990145841545086</v>
      </c>
    </row>
    <row r="49" spans="1:8" x14ac:dyDescent="0.3">
      <c r="A49" s="18" t="s">
        <v>21</v>
      </c>
      <c r="B49" s="27" t="s">
        <v>12</v>
      </c>
      <c r="C49" s="21">
        <v>333.21</v>
      </c>
      <c r="D49" s="21">
        <v>363.04</v>
      </c>
      <c r="E49" s="21" t="s">
        <v>12</v>
      </c>
      <c r="F49" s="56">
        <v>341.19</v>
      </c>
      <c r="G49" s="42" t="s">
        <v>13</v>
      </c>
      <c r="H49" s="42" t="s">
        <v>13</v>
      </c>
    </row>
    <row r="50" spans="1:8" x14ac:dyDescent="0.3">
      <c r="A50" s="18" t="s">
        <v>22</v>
      </c>
      <c r="B50" s="60">
        <v>349.97</v>
      </c>
      <c r="C50" s="31">
        <v>357.04</v>
      </c>
      <c r="D50" s="31">
        <v>331.42</v>
      </c>
      <c r="E50" s="31">
        <v>339.85</v>
      </c>
      <c r="F50" s="65">
        <v>350.02</v>
      </c>
      <c r="G50" s="42">
        <f t="shared" ref="G50:G51" si="6">F50/E50*100-100</f>
        <v>2.9924966897160346</v>
      </c>
      <c r="H50" s="42">
        <f t="shared" si="5"/>
        <v>1.4286938880459843E-2</v>
      </c>
    </row>
    <row r="51" spans="1:8" x14ac:dyDescent="0.3">
      <c r="A51" s="18" t="s">
        <v>23</v>
      </c>
      <c r="B51" s="60">
        <v>379.74</v>
      </c>
      <c r="C51" s="31">
        <v>363.02</v>
      </c>
      <c r="D51" s="31">
        <v>368.12</v>
      </c>
      <c r="E51" s="31">
        <v>379.5</v>
      </c>
      <c r="F51" s="65">
        <v>367.94</v>
      </c>
      <c r="G51" s="42">
        <f t="shared" si="6"/>
        <v>-3.0461133069828747</v>
      </c>
      <c r="H51" s="42">
        <f t="shared" si="5"/>
        <v>-3.1073892663401352</v>
      </c>
    </row>
    <row r="52" spans="1:8" x14ac:dyDescent="0.3">
      <c r="A52" s="18" t="s">
        <v>35</v>
      </c>
      <c r="B52" s="60">
        <v>367.61</v>
      </c>
      <c r="C52" s="20">
        <v>370.88</v>
      </c>
      <c r="D52" s="20">
        <v>369.72</v>
      </c>
      <c r="E52" s="20">
        <v>365.37</v>
      </c>
      <c r="F52" s="61">
        <v>364.59</v>
      </c>
      <c r="G52" s="42">
        <f>F52/E52*100-100</f>
        <v>-0.21348222349946866</v>
      </c>
      <c r="H52" s="42">
        <f t="shared" si="5"/>
        <v>-0.82152280949921419</v>
      </c>
    </row>
    <row r="53" spans="1:8" x14ac:dyDescent="0.3">
      <c r="A53" s="18" t="s">
        <v>36</v>
      </c>
      <c r="B53" s="13" t="s">
        <v>12</v>
      </c>
      <c r="C53" s="21" t="s">
        <v>12</v>
      </c>
      <c r="D53" s="21" t="s">
        <v>12</v>
      </c>
      <c r="E53" s="21" t="s">
        <v>12</v>
      </c>
      <c r="F53" s="56" t="s">
        <v>12</v>
      </c>
      <c r="G53" s="43" t="s">
        <v>13</v>
      </c>
      <c r="H53" s="42" t="s">
        <v>13</v>
      </c>
    </row>
    <row r="54" spans="1:8" x14ac:dyDescent="0.3">
      <c r="A54" s="22" t="s">
        <v>24</v>
      </c>
      <c r="B54" s="28">
        <v>372.01</v>
      </c>
      <c r="C54" s="29">
        <v>363.52</v>
      </c>
      <c r="D54" s="29">
        <v>364.12</v>
      </c>
      <c r="E54" s="29">
        <v>371.33</v>
      </c>
      <c r="F54" s="63">
        <v>364.01</v>
      </c>
      <c r="G54" s="64">
        <f>F54/E54*100-100</f>
        <v>-1.9712923814396959</v>
      </c>
      <c r="H54" s="46">
        <f>F54/B54*100-100</f>
        <v>-2.1504798258111322</v>
      </c>
    </row>
    <row r="55" spans="1:8" x14ac:dyDescent="0.3">
      <c r="A55" s="18" t="s">
        <v>25</v>
      </c>
      <c r="B55" s="27">
        <v>286.92</v>
      </c>
      <c r="C55" s="31">
        <v>249.33</v>
      </c>
      <c r="D55" s="31">
        <v>262.02</v>
      </c>
      <c r="E55" s="31">
        <v>275.43</v>
      </c>
      <c r="F55" s="65">
        <v>270.31</v>
      </c>
      <c r="G55" s="43">
        <f t="shared" ref="G55:G59" si="7">F55/E55*100-100</f>
        <v>-1.8589115201684621</v>
      </c>
      <c r="H55" s="42">
        <f t="shared" si="5"/>
        <v>-5.7890701240764031</v>
      </c>
    </row>
    <row r="56" spans="1:8" x14ac:dyDescent="0.3">
      <c r="A56" s="18" t="s">
        <v>26</v>
      </c>
      <c r="B56" s="27">
        <v>311.93</v>
      </c>
      <c r="C56" s="31">
        <v>289</v>
      </c>
      <c r="D56" s="31">
        <v>296.08</v>
      </c>
      <c r="E56" s="31">
        <v>306.06</v>
      </c>
      <c r="F56" s="65">
        <v>276.08</v>
      </c>
      <c r="G56" s="43">
        <f t="shared" si="7"/>
        <v>-9.7954649415147372</v>
      </c>
      <c r="H56" s="42">
        <f t="shared" si="5"/>
        <v>-11.492963164812636</v>
      </c>
    </row>
    <row r="57" spans="1:8" x14ac:dyDescent="0.3">
      <c r="A57" s="18" t="s">
        <v>27</v>
      </c>
      <c r="B57" s="27">
        <v>336.11</v>
      </c>
      <c r="C57" s="31">
        <v>291.24</v>
      </c>
      <c r="D57" s="31">
        <v>299.63</v>
      </c>
      <c r="E57" s="31">
        <v>301.72000000000003</v>
      </c>
      <c r="F57" s="65">
        <v>304.33999999999997</v>
      </c>
      <c r="G57" s="43">
        <f t="shared" si="7"/>
        <v>0.86835476600819561</v>
      </c>
      <c r="H57" s="42">
        <f t="shared" si="5"/>
        <v>-9.4522626521079616</v>
      </c>
    </row>
    <row r="58" spans="1:8" x14ac:dyDescent="0.3">
      <c r="A58" s="22" t="s">
        <v>28</v>
      </c>
      <c r="B58" s="32">
        <v>312.61</v>
      </c>
      <c r="C58" s="29">
        <v>281.27999999999997</v>
      </c>
      <c r="D58" s="29">
        <v>289.14999999999998</v>
      </c>
      <c r="E58" s="29">
        <v>297.64</v>
      </c>
      <c r="F58" s="63">
        <v>285.27</v>
      </c>
      <c r="G58" s="64">
        <f t="shared" si="7"/>
        <v>-4.1560274156699393</v>
      </c>
      <c r="H58" s="46">
        <f t="shared" si="5"/>
        <v>-8.745721506029895</v>
      </c>
    </row>
    <row r="59" spans="1:8" x14ac:dyDescent="0.3">
      <c r="A59" s="34" t="s">
        <v>29</v>
      </c>
      <c r="B59" s="51">
        <v>343.28</v>
      </c>
      <c r="C59" s="66">
        <v>329.53</v>
      </c>
      <c r="D59" s="66">
        <v>332.14</v>
      </c>
      <c r="E59" s="66">
        <v>335.7</v>
      </c>
      <c r="F59" s="66">
        <v>327.73</v>
      </c>
      <c r="G59" s="67">
        <f t="shared" si="7"/>
        <v>-2.3741435805778934</v>
      </c>
      <c r="H59" s="38">
        <f t="shared" si="5"/>
        <v>-4.5298298764856639</v>
      </c>
    </row>
    <row r="60" spans="1:8" x14ac:dyDescent="0.3">
      <c r="A60" s="39" t="s">
        <v>37</v>
      </c>
      <c r="B60" s="39"/>
      <c r="C60" s="39"/>
      <c r="D60" s="39"/>
      <c r="E60" s="39"/>
      <c r="F60" s="39"/>
      <c r="G60" s="39"/>
      <c r="H60" s="39"/>
    </row>
    <row r="61" spans="1:8" x14ac:dyDescent="0.3">
      <c r="A61" s="40" t="s">
        <v>14</v>
      </c>
      <c r="B61" s="27" t="s">
        <v>13</v>
      </c>
      <c r="C61" s="68" t="s">
        <v>12</v>
      </c>
      <c r="D61" s="68" t="s">
        <v>12</v>
      </c>
      <c r="E61" s="68" t="s">
        <v>12</v>
      </c>
      <c r="F61" s="69" t="s">
        <v>12</v>
      </c>
      <c r="G61" s="43" t="s">
        <v>13</v>
      </c>
      <c r="H61" s="42" t="s">
        <v>13</v>
      </c>
    </row>
    <row r="62" spans="1:8" x14ac:dyDescent="0.3">
      <c r="A62" s="40" t="s">
        <v>15</v>
      </c>
      <c r="B62" s="27">
        <v>390.55</v>
      </c>
      <c r="C62" s="31">
        <v>436.89</v>
      </c>
      <c r="D62" s="70" t="s">
        <v>12</v>
      </c>
      <c r="E62" s="70">
        <v>421.68</v>
      </c>
      <c r="F62" s="71" t="s">
        <v>12</v>
      </c>
      <c r="G62" s="43" t="s">
        <v>13</v>
      </c>
      <c r="H62" s="42" t="s">
        <v>13</v>
      </c>
    </row>
    <row r="63" spans="1:8" x14ac:dyDescent="0.3">
      <c r="A63" s="40" t="s">
        <v>32</v>
      </c>
      <c r="B63" s="27" t="s">
        <v>12</v>
      </c>
      <c r="C63" s="70" t="s">
        <v>12</v>
      </c>
      <c r="D63" s="70" t="s">
        <v>12</v>
      </c>
      <c r="E63" s="70" t="s">
        <v>12</v>
      </c>
      <c r="F63" s="71">
        <v>374.82</v>
      </c>
      <c r="G63" s="43" t="s">
        <v>13</v>
      </c>
      <c r="H63" s="42" t="s">
        <v>13</v>
      </c>
    </row>
    <row r="64" spans="1:8" x14ac:dyDescent="0.3">
      <c r="A64" s="72" t="s">
        <v>16</v>
      </c>
      <c r="B64" s="28">
        <v>381.79</v>
      </c>
      <c r="C64" s="73">
        <v>436.25</v>
      </c>
      <c r="D64" s="70" t="s">
        <v>12</v>
      </c>
      <c r="E64" s="74">
        <v>397.49</v>
      </c>
      <c r="F64" s="75">
        <v>355.53</v>
      </c>
      <c r="G64" s="46">
        <f t="shared" ref="G64:G75" si="8">F64/E64*100-100</f>
        <v>-10.556240408563738</v>
      </c>
      <c r="H64" s="46">
        <f t="shared" ref="H64:H77" si="9">F64/B64*100-100</f>
        <v>-6.8781267188768851</v>
      </c>
    </row>
    <row r="65" spans="1:8" x14ac:dyDescent="0.3">
      <c r="A65" s="18" t="s">
        <v>18</v>
      </c>
      <c r="B65" s="27" t="s">
        <v>12</v>
      </c>
      <c r="C65" s="70">
        <v>375.05</v>
      </c>
      <c r="D65" s="70" t="s">
        <v>12</v>
      </c>
      <c r="E65" s="70">
        <v>342.07</v>
      </c>
      <c r="F65" s="71">
        <v>336.5</v>
      </c>
      <c r="G65" s="42">
        <f t="shared" si="8"/>
        <v>-1.6283216885432807</v>
      </c>
      <c r="H65" s="42" t="s">
        <v>13</v>
      </c>
    </row>
    <row r="66" spans="1:8" x14ac:dyDescent="0.3">
      <c r="A66" s="18" t="s">
        <v>19</v>
      </c>
      <c r="B66" s="27">
        <v>390.39</v>
      </c>
      <c r="C66" s="31">
        <v>404.49</v>
      </c>
      <c r="D66" s="31">
        <v>399.36</v>
      </c>
      <c r="E66" s="31">
        <v>404.85</v>
      </c>
      <c r="F66" s="65">
        <v>371.95</v>
      </c>
      <c r="G66" s="43">
        <f t="shared" si="8"/>
        <v>-8.1264665925651514</v>
      </c>
      <c r="H66" s="42">
        <f t="shared" si="9"/>
        <v>-4.7234816465585681</v>
      </c>
    </row>
    <row r="67" spans="1:8" x14ac:dyDescent="0.3">
      <c r="A67" s="18" t="s">
        <v>33</v>
      </c>
      <c r="B67" s="27">
        <v>402.51</v>
      </c>
      <c r="C67" s="31">
        <v>396.43</v>
      </c>
      <c r="D67" s="31">
        <v>405.85</v>
      </c>
      <c r="E67" s="31">
        <v>399.75</v>
      </c>
      <c r="F67" s="65">
        <v>398.21</v>
      </c>
      <c r="G67" s="43">
        <f t="shared" si="8"/>
        <v>-0.38524077548468938</v>
      </c>
      <c r="H67" s="42">
        <f t="shared" si="9"/>
        <v>-1.0682964398400117</v>
      </c>
    </row>
    <row r="68" spans="1:8" x14ac:dyDescent="0.3">
      <c r="A68" s="22" t="s">
        <v>20</v>
      </c>
      <c r="B68" s="76">
        <v>393.44</v>
      </c>
      <c r="C68" s="24">
        <v>399.34</v>
      </c>
      <c r="D68" s="24">
        <v>401.45</v>
      </c>
      <c r="E68" s="24">
        <v>395.92</v>
      </c>
      <c r="F68" s="77">
        <v>377.64</v>
      </c>
      <c r="G68" s="25">
        <f t="shared" si="8"/>
        <v>-4.6170943624974825</v>
      </c>
      <c r="H68" s="64">
        <f t="shared" si="9"/>
        <v>-4.0158601057340348</v>
      </c>
    </row>
    <row r="69" spans="1:8" x14ac:dyDescent="0.3">
      <c r="A69" s="18" t="s">
        <v>22</v>
      </c>
      <c r="B69" s="27">
        <v>359.83</v>
      </c>
      <c r="C69" s="31">
        <v>327.93</v>
      </c>
      <c r="D69" s="31">
        <v>350.58</v>
      </c>
      <c r="E69" s="31">
        <v>343.45</v>
      </c>
      <c r="F69" s="65">
        <v>346.4</v>
      </c>
      <c r="G69" s="30">
        <f t="shared" si="8"/>
        <v>0.85893143106710568</v>
      </c>
      <c r="H69" s="42">
        <f t="shared" si="9"/>
        <v>-3.7323180390740163</v>
      </c>
    </row>
    <row r="70" spans="1:8" x14ac:dyDescent="0.3">
      <c r="A70" s="18" t="s">
        <v>23</v>
      </c>
      <c r="B70" s="78">
        <v>390.4</v>
      </c>
      <c r="C70" s="79">
        <v>367.41</v>
      </c>
      <c r="D70" s="79">
        <v>386.93</v>
      </c>
      <c r="E70" s="79">
        <v>375.48</v>
      </c>
      <c r="F70" s="80">
        <v>364.03</v>
      </c>
      <c r="G70" s="17">
        <f t="shared" si="8"/>
        <v>-3.0494300628528919</v>
      </c>
      <c r="H70" s="42">
        <f t="shared" si="9"/>
        <v>-6.7546106557377072</v>
      </c>
    </row>
    <row r="71" spans="1:8" x14ac:dyDescent="0.3">
      <c r="A71" s="18" t="s">
        <v>35</v>
      </c>
      <c r="B71" s="27">
        <v>401.32</v>
      </c>
      <c r="C71" s="21">
        <v>377.09</v>
      </c>
      <c r="D71" s="21">
        <v>388.4</v>
      </c>
      <c r="E71" s="21">
        <v>389.71</v>
      </c>
      <c r="F71" s="56">
        <v>375.26</v>
      </c>
      <c r="G71" s="17">
        <f t="shared" si="8"/>
        <v>-3.7078853506453413</v>
      </c>
      <c r="H71" s="42">
        <f t="shared" si="9"/>
        <v>-6.4935712149905385</v>
      </c>
    </row>
    <row r="72" spans="1:8" x14ac:dyDescent="0.3">
      <c r="A72" s="22" t="s">
        <v>24</v>
      </c>
      <c r="B72" s="28">
        <v>382.97</v>
      </c>
      <c r="C72" s="29">
        <v>362.22</v>
      </c>
      <c r="D72" s="29">
        <v>383.1</v>
      </c>
      <c r="E72" s="29">
        <v>371.98</v>
      </c>
      <c r="F72" s="63">
        <v>362.73</v>
      </c>
      <c r="G72" s="25">
        <f t="shared" si="8"/>
        <v>-2.4866928329480089</v>
      </c>
      <c r="H72" s="64">
        <f t="shared" si="9"/>
        <v>-5.285009269655589</v>
      </c>
    </row>
    <row r="73" spans="1:8" x14ac:dyDescent="0.3">
      <c r="A73" s="18" t="s">
        <v>25</v>
      </c>
      <c r="B73" s="27">
        <v>248.01</v>
      </c>
      <c r="C73" s="31">
        <v>255.75</v>
      </c>
      <c r="D73" s="31">
        <v>273.55</v>
      </c>
      <c r="E73" s="31">
        <v>246.32</v>
      </c>
      <c r="F73" s="65">
        <v>255.05</v>
      </c>
      <c r="G73" s="17">
        <f t="shared" si="8"/>
        <v>3.5441701851250542</v>
      </c>
      <c r="H73" s="42">
        <f t="shared" si="9"/>
        <v>2.8385952179347669</v>
      </c>
    </row>
    <row r="74" spans="1:8" x14ac:dyDescent="0.3">
      <c r="A74" s="18" t="s">
        <v>26</v>
      </c>
      <c r="B74" s="27">
        <v>300.70999999999998</v>
      </c>
      <c r="C74" s="81">
        <v>292.44</v>
      </c>
      <c r="D74" s="81">
        <v>280.42</v>
      </c>
      <c r="E74" s="81">
        <v>293.45</v>
      </c>
      <c r="F74" s="82">
        <v>265.83</v>
      </c>
      <c r="G74" s="30">
        <f t="shared" si="8"/>
        <v>-9.4121656159482114</v>
      </c>
      <c r="H74" s="42">
        <f t="shared" si="9"/>
        <v>-11.599215190715313</v>
      </c>
    </row>
    <row r="75" spans="1:8" x14ac:dyDescent="0.3">
      <c r="A75" s="18" t="s">
        <v>27</v>
      </c>
      <c r="B75" s="27">
        <v>344.86</v>
      </c>
      <c r="C75" s="31">
        <v>308.3</v>
      </c>
      <c r="D75" s="70" t="s">
        <v>12</v>
      </c>
      <c r="E75" s="70">
        <v>321.85000000000002</v>
      </c>
      <c r="F75" s="71">
        <v>326.66000000000003</v>
      </c>
      <c r="G75" s="30">
        <f t="shared" si="8"/>
        <v>1.4944850085443449</v>
      </c>
      <c r="H75" s="42">
        <f t="shared" si="9"/>
        <v>-5.2775039146320211</v>
      </c>
    </row>
    <row r="76" spans="1:8" x14ac:dyDescent="0.3">
      <c r="A76" s="18" t="s">
        <v>38</v>
      </c>
      <c r="B76" s="27">
        <v>454.61</v>
      </c>
      <c r="C76" s="70" t="s">
        <v>12</v>
      </c>
      <c r="D76" s="70" t="s">
        <v>12</v>
      </c>
      <c r="E76" s="70" t="s">
        <v>12</v>
      </c>
      <c r="F76" s="71" t="s">
        <v>12</v>
      </c>
      <c r="G76" s="30" t="s">
        <v>13</v>
      </c>
      <c r="H76" s="42" t="s">
        <v>13</v>
      </c>
    </row>
    <row r="77" spans="1:8" x14ac:dyDescent="0.3">
      <c r="A77" s="22" t="s">
        <v>28</v>
      </c>
      <c r="B77" s="83">
        <v>301.64</v>
      </c>
      <c r="C77" s="33">
        <v>297.49</v>
      </c>
      <c r="D77" s="33">
        <v>297.04000000000002</v>
      </c>
      <c r="E77" s="33">
        <v>302.24</v>
      </c>
      <c r="F77" s="84">
        <v>297.13</v>
      </c>
      <c r="G77" s="25">
        <f>F77/E77*100-100</f>
        <v>-1.6907093700370552</v>
      </c>
      <c r="H77" s="64">
        <f t="shared" si="9"/>
        <v>-1.4951597931308811</v>
      </c>
    </row>
    <row r="78" spans="1:8" x14ac:dyDescent="0.3">
      <c r="A78" s="85" t="s">
        <v>29</v>
      </c>
      <c r="B78" s="86">
        <v>365.01</v>
      </c>
      <c r="C78" s="86">
        <v>375.18</v>
      </c>
      <c r="D78" s="86">
        <v>382.16</v>
      </c>
      <c r="E78" s="86">
        <v>368.83</v>
      </c>
      <c r="F78" s="86">
        <v>352.1</v>
      </c>
      <c r="G78" s="87">
        <f>F78/E78*100-100</f>
        <v>-4.5359650787625583</v>
      </c>
      <c r="H78" s="88">
        <f>(F78/B78-1)*100</f>
        <v>-3.5368894002903994</v>
      </c>
    </row>
    <row r="79" spans="1:8" x14ac:dyDescent="0.3">
      <c r="A79" s="89" t="s">
        <v>39</v>
      </c>
      <c r="B79" s="90">
        <v>368.19</v>
      </c>
      <c r="C79" s="91">
        <v>367.67</v>
      </c>
      <c r="D79" s="91">
        <v>369.82</v>
      </c>
      <c r="E79" s="91">
        <v>369.06</v>
      </c>
      <c r="F79" s="91">
        <v>363.11</v>
      </c>
      <c r="G79" s="92">
        <f>F79/E79*100-100</f>
        <v>-1.6122039776730048</v>
      </c>
      <c r="H79" s="93">
        <f>(F79/B79-1)*100</f>
        <v>-1.3797224259213925</v>
      </c>
    </row>
    <row r="80" spans="1:8" x14ac:dyDescent="0.3">
      <c r="A80" s="94"/>
      <c r="C80" s="94"/>
      <c r="D80" s="94"/>
      <c r="E80" s="94"/>
      <c r="F80" s="94"/>
      <c r="G80" s="94"/>
      <c r="H80" s="94"/>
    </row>
    <row r="81" spans="1:8" x14ac:dyDescent="0.3">
      <c r="A81" s="95" t="s">
        <v>40</v>
      </c>
      <c r="B81" s="95"/>
      <c r="C81" s="95"/>
      <c r="D81" s="95"/>
      <c r="E81" s="95"/>
      <c r="F81" s="95"/>
      <c r="G81" s="95"/>
      <c r="H81" s="96"/>
    </row>
    <row r="82" spans="1:8" x14ac:dyDescent="0.3">
      <c r="A82" s="97" t="s">
        <v>41</v>
      </c>
      <c r="B82" s="95"/>
      <c r="C82" s="95"/>
      <c r="D82" s="95"/>
      <c r="E82" s="95"/>
      <c r="F82" s="95"/>
      <c r="G82" s="95"/>
      <c r="H82" s="96"/>
    </row>
    <row r="83" spans="1:8" x14ac:dyDescent="0.3">
      <c r="A83" s="95" t="s">
        <v>42</v>
      </c>
      <c r="B83" s="95"/>
      <c r="C83" s="95"/>
      <c r="D83" s="95"/>
      <c r="E83" s="95"/>
      <c r="F83" s="95"/>
      <c r="G83" s="95"/>
      <c r="H83" s="96"/>
    </row>
    <row r="84" spans="1:8" x14ac:dyDescent="0.3">
      <c r="A84" s="95" t="s">
        <v>43</v>
      </c>
      <c r="B84" s="95"/>
      <c r="C84" s="95"/>
      <c r="D84" s="95"/>
      <c r="E84" s="95"/>
      <c r="F84" s="95"/>
      <c r="G84" s="95"/>
      <c r="H84" s="98"/>
    </row>
    <row r="85" spans="1:8" x14ac:dyDescent="0.3">
      <c r="A85" s="99"/>
      <c r="B85" s="48"/>
      <c r="C85" s="48"/>
      <c r="D85" s="48"/>
      <c r="E85" s="48"/>
    </row>
    <row r="86" spans="1:8" x14ac:dyDescent="0.3">
      <c r="A86" s="95"/>
      <c r="B86" s="100"/>
      <c r="C86" s="100"/>
      <c r="D86" s="100"/>
      <c r="E86" s="100"/>
      <c r="F86" s="101" t="s">
        <v>44</v>
      </c>
    </row>
    <row r="87" spans="1:8" x14ac:dyDescent="0.3">
      <c r="F87" s="101" t="s">
        <v>45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2024-05-15T06:33:37Z</dcterms:created>
  <dcterms:modified xsi:type="dcterms:W3CDTF">2024-05-15T06:35:21Z</dcterms:modified>
</cp:coreProperties>
</file>